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6rz\Documents\_0 MISC\CalTF SCE WP Issues\SWWP004-01 Water Pump Upgrade\WPA\TO WPA\"/>
    </mc:Choice>
  </mc:AlternateContent>
  <xr:revisionPtr revIDLastSave="0" documentId="13_ncr:1_{F6432099-2A4C-48EA-9D02-386AC1AC3EB7}" xr6:coauthVersionLast="44" xr6:coauthVersionMax="44" xr10:uidLastSave="{00000000-0000-0000-0000-000000000000}"/>
  <bookViews>
    <workbookView xWindow="-108" yWindow="-108" windowWidth="16608" windowHeight="8832" tabRatio="731" activeTab="3" xr2:uid="{00000000-000D-0000-FFFF-FFFF00000000}"/>
  </bookViews>
  <sheets>
    <sheet name="MeasureExAnte" sheetId="2" r:id="rId1"/>
    <sheet name="ImplementationExAnte" sheetId="3" r:id="rId2"/>
    <sheet name="EnergyImpactExAnte" sheetId="4" r:id="rId3"/>
    <sheet name="CostExAnte" sheetId="5" r:id="rId4"/>
  </sheets>
  <definedNames>
    <definedName name="_xlnm._FilterDatabase" localSheetId="3" hidden="1">CostExAnte!$A$2:$AE$2</definedName>
    <definedName name="_xlnm._FilterDatabase" localSheetId="2" hidden="1">EnergyImpactExAnte!$A$2:$AC$20</definedName>
    <definedName name="_xlnm._FilterDatabase" localSheetId="1" hidden="1">ImplementationExAnte!$A$2:$W$38</definedName>
    <definedName name="_xlnm._FilterDatabase" localSheetId="0" hidden="1">MeasureExAnte!$A$2:$AQ$20</definedName>
    <definedName name="Count">#REF!</definedName>
    <definedName name="Counter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12" i="3" l="1"/>
  <c r="S111" i="3"/>
  <c r="S110" i="3"/>
  <c r="S109" i="3"/>
  <c r="S108" i="3"/>
  <c r="S107" i="3"/>
  <c r="S106" i="3"/>
  <c r="S105" i="3"/>
  <c r="S104" i="3"/>
  <c r="S103" i="3"/>
  <c r="S102" i="3"/>
  <c r="S101" i="3"/>
  <c r="S100" i="3"/>
  <c r="S99" i="3"/>
  <c r="S98" i="3"/>
  <c r="S97" i="3"/>
  <c r="S96" i="3"/>
  <c r="S95" i="3"/>
  <c r="S94" i="3"/>
  <c r="S93" i="3"/>
  <c r="S92" i="3"/>
  <c r="S91" i="3"/>
  <c r="S90" i="3"/>
  <c r="S89" i="3"/>
  <c r="S88" i="3"/>
  <c r="S87" i="3"/>
  <c r="S86" i="3"/>
  <c r="S85" i="3"/>
  <c r="S84" i="3"/>
  <c r="S83" i="3"/>
  <c r="S82" i="3"/>
  <c r="S81" i="3"/>
  <c r="S80" i="3"/>
  <c r="S79" i="3"/>
  <c r="S78" i="3"/>
  <c r="S77" i="3"/>
  <c r="S75" i="3"/>
  <c r="S74" i="3"/>
  <c r="S73" i="3"/>
  <c r="S72" i="3"/>
  <c r="S71" i="3"/>
  <c r="S70" i="3"/>
  <c r="S69" i="3"/>
  <c r="S68" i="3"/>
  <c r="S67" i="3"/>
  <c r="S66" i="3"/>
  <c r="S65" i="3"/>
  <c r="S64" i="3"/>
  <c r="S63" i="3"/>
  <c r="S62" i="3"/>
  <c r="S61" i="3"/>
  <c r="S60" i="3"/>
  <c r="S59" i="3"/>
  <c r="S58" i="3"/>
  <c r="S57" i="3"/>
  <c r="S56" i="3"/>
  <c r="S55" i="3"/>
  <c r="S54" i="3"/>
  <c r="S53" i="3"/>
  <c r="S52" i="3"/>
  <c r="S51" i="3"/>
  <c r="S50" i="3"/>
  <c r="S49" i="3"/>
  <c r="S48" i="3"/>
  <c r="S47" i="3"/>
  <c r="S46" i="3"/>
  <c r="S45" i="3"/>
  <c r="S44" i="3"/>
  <c r="S43" i="3"/>
  <c r="S42" i="3"/>
  <c r="S41" i="3"/>
  <c r="S40" i="3"/>
  <c r="S19" i="3" l="1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14" i="3"/>
  <c r="S15" i="3"/>
  <c r="S16" i="3"/>
  <c r="S17" i="3"/>
  <c r="S18" i="3"/>
  <c r="S9" i="3"/>
  <c r="S10" i="3"/>
  <c r="S11" i="3"/>
  <c r="S12" i="3"/>
  <c r="S13" i="3"/>
  <c r="S4" i="3"/>
  <c r="S5" i="3"/>
  <c r="S6" i="3"/>
  <c r="S7" i="3"/>
  <c r="S8" i="3"/>
  <c r="S3" i="3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3" i="2"/>
</calcChain>
</file>

<file path=xl/sharedStrings.xml><?xml version="1.0" encoding="utf-8"?>
<sst xmlns="http://schemas.openxmlformats.org/spreadsheetml/2006/main" count="2934" uniqueCount="181">
  <si>
    <t>PA</t>
  </si>
  <si>
    <t>MeasureID</t>
  </si>
  <si>
    <t>Qualifier</t>
  </si>
  <si>
    <t>SourceDesc</t>
  </si>
  <si>
    <t>Sector</t>
  </si>
  <si>
    <t>EnergyImpactID</t>
  </si>
  <si>
    <t>MeasCostID</t>
  </si>
  <si>
    <t>StdCostID</t>
  </si>
  <si>
    <t>EUL_ID</t>
  </si>
  <si>
    <t>RUL_ID</t>
  </si>
  <si>
    <t>Version</t>
  </si>
  <si>
    <t>VersionSource</t>
  </si>
  <si>
    <t>LastMod</t>
  </si>
  <si>
    <t>Description</t>
  </si>
  <si>
    <t>MeasDesc</t>
  </si>
  <si>
    <t>MeasTechID</t>
  </si>
  <si>
    <t>MeasImpactType</t>
  </si>
  <si>
    <t>MeasImpactCalcType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</si>
  <si>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</si>
  <si>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</si>
  <si>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</si>
  <si>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</si>
  <si>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</si>
  <si>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</si>
  <si>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</si>
  <si>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</si>
  <si>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</si>
  <si>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</si>
  <si>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</si>
  <si>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</si>
  <si>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</si>
  <si>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</si>
  <si>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</si>
  <si>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</si>
  <si>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</si>
  <si>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</si>
  <si>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</si>
  <si>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</si>
  <si>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</si>
  <si>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</si>
  <si>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</si>
  <si>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</si>
  <si>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</si>
  <si>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>Any</t>
  </si>
  <si>
    <t>None</t>
  </si>
  <si>
    <t>Ag</t>
  </si>
  <si>
    <t>Motors-pump</t>
  </si>
  <si>
    <t/>
  </si>
  <si>
    <t>ExAnte2020</t>
  </si>
  <si>
    <t>IOU Workpaper</t>
  </si>
  <si>
    <t>Deem-WP</t>
  </si>
  <si>
    <t>Standard</t>
  </si>
  <si>
    <t>Irrigate</t>
  </si>
  <si>
    <t>Pumping</t>
  </si>
  <si>
    <t>PumpSystem</t>
  </si>
  <si>
    <t>PumpMtr</t>
  </si>
  <si>
    <t>Proposed</t>
  </si>
  <si>
    <t>Standard Clean Water Pump, Ag, Constant, 1 &lt;= HP &lt; 3</t>
  </si>
  <si>
    <t>FALSE</t>
  </si>
  <si>
    <t>Com</t>
  </si>
  <si>
    <t>HVAC</t>
  </si>
  <si>
    <t>Standard Clean Water Pump, Com, Constant, 1 &lt;= HP &lt; 3</t>
  </si>
  <si>
    <t>Ind</t>
  </si>
  <si>
    <t>ProcDist</t>
  </si>
  <si>
    <t>Standard Clean Water Pump, Ind, Constant, 1 &lt;= HP &lt; 3</t>
  </si>
  <si>
    <t>Standard Clean Water Pump, Ag, Constant, 3 &lt;= HP &lt;= 50</t>
  </si>
  <si>
    <t>Standard Clean Water Pump, Com, Constant, 3 &lt;= HP &lt;= 50</t>
  </si>
  <si>
    <t>Standard Clean Water Pump, Ind, Constant, 3 &lt;= HP &lt;= 50</t>
  </si>
  <si>
    <t>Standard Clean Water Pump, Ag, Constant, 50 &lt; HP &lt;= 200</t>
  </si>
  <si>
    <t>Standard Clean Water Pump, Com, Constant, 50 &lt; HP &lt;= 200</t>
  </si>
  <si>
    <t>Standard Clean Water Pump, Ind, Constant, 50 &lt; HP &lt;= 200</t>
  </si>
  <si>
    <t>Standard Clean Water Pump, Ag, Variable, 1 &lt;= HP &lt; 3</t>
  </si>
  <si>
    <t>Standard Clean Water Pump, Com, Variable, 1 &lt;= HP &lt; 3</t>
  </si>
  <si>
    <t>Standard Clean Water Pump, Ind, Variable, 1 &lt;= HP &lt; 3</t>
  </si>
  <si>
    <t>Standard Clean Water Pump, Ag, Variable, 3 &lt;= HP &lt;= 50</t>
  </si>
  <si>
    <t>Standard Clean Water Pump, Com, Variable, 3 &lt;= HP &lt;= 50</t>
  </si>
  <si>
    <t>Standard Clean Water Pump, Ind, Variable, 3 &lt;= HP &lt;= 50</t>
  </si>
  <si>
    <t>Standard Clean Water Pump, Ag, Variable, 50 &lt; HP &lt;= 200</t>
  </si>
  <si>
    <t>Standard Clean Water Pump, Com, Variable, 50 &lt; HP &lt;= 200</t>
  </si>
  <si>
    <t>Standard Clean Water Pump, Ind, Variable, 50 &lt; HP &lt;= 200</t>
  </si>
  <si>
    <t>ImplementationID</t>
  </si>
  <si>
    <t>StartDate</t>
  </si>
  <si>
    <t>ExpiryDate</t>
  </si>
  <si>
    <t>MeasAppType</t>
  </si>
  <si>
    <t>DeliveryType</t>
  </si>
  <si>
    <t>MeasQualifier</t>
  </si>
  <si>
    <t>GSIA_ID</t>
  </si>
  <si>
    <t>NTG_ID</t>
  </si>
  <si>
    <t>CostQualifier</t>
  </si>
  <si>
    <t>ImplementerID</t>
  </si>
  <si>
    <t>PGE</t>
  </si>
  <si>
    <t>PM002</t>
  </si>
  <si>
    <t>NC</t>
  </si>
  <si>
    <t>UpDeemed</t>
  </si>
  <si>
    <t>Def-GSIA</t>
  </si>
  <si>
    <t>ET-Default</t>
  </si>
  <si>
    <t>IOU workpaper</t>
  </si>
  <si>
    <t>NR</t>
  </si>
  <si>
    <t>PM003</t>
  </si>
  <si>
    <t>PM004</t>
  </si>
  <si>
    <t>PM005</t>
  </si>
  <si>
    <t>PM006</t>
  </si>
  <si>
    <t>PM007</t>
  </si>
  <si>
    <t>SCE</t>
  </si>
  <si>
    <t>PR-21041ComAnyUpSUSI</t>
  </si>
  <si>
    <t>PR-21042ComAnyUpSUSI</t>
  </si>
  <si>
    <t>PR-21044ComAnyUpSUSI</t>
  </si>
  <si>
    <t>PR-21045ComAnyUpSUSI</t>
  </si>
  <si>
    <t>PR-21046ComAnyUpSUSI</t>
  </si>
  <si>
    <t>PR-21047ComAnyUpSUSI</t>
  </si>
  <si>
    <t>SDG</t>
  </si>
  <si>
    <t>BldgType</t>
  </si>
  <si>
    <t>BldgVint</t>
  </si>
  <si>
    <t>BldgLoc</t>
  </si>
  <si>
    <t>BldgHVAC</t>
  </si>
  <si>
    <t>NormUnit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</si>
  <si>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</si>
  <si>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</si>
  <si>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</si>
  <si>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</si>
  <si>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</si>
  <si>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</si>
  <si>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</si>
  <si>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</si>
  <si>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</si>
  <si>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</si>
  <si>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</si>
  <si>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</si>
  <si>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</si>
  <si>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</si>
  <si>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</si>
  <si>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</si>
  <si>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</si>
  <si>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AgOth</t>
  </si>
  <si>
    <t>cUnc</t>
  </si>
  <si>
    <t>Rated-HP</t>
  </si>
  <si>
    <t>DEER:Indoor_CFL_Ltg</t>
  </si>
  <si>
    <t>Annual</t>
  </si>
  <si>
    <t>IndOth</t>
  </si>
  <si>
    <t>CostType</t>
  </si>
  <si>
    <t>GenCost</t>
  </si>
  <si>
    <t>LaborCost</t>
  </si>
  <si>
    <t>MatlCost</t>
  </si>
  <si>
    <t>TechID</t>
  </si>
  <si>
    <t>InstallHours</t>
  </si>
  <si>
    <t>LaborRate</t>
  </si>
  <si>
    <t>LocCostAdj</t>
  </si>
  <si>
    <t>MeasLaborID</t>
  </si>
  <si>
    <t>StdLaborRateID</t>
  </si>
  <si>
    <t>Full</t>
  </si>
  <si>
    <t>SWWP004-01</t>
  </si>
  <si>
    <t>SWWP004A</t>
  </si>
  <si>
    <t>SWWP004_01_M001</t>
  </si>
  <si>
    <t>SWWP004_01_B001</t>
  </si>
  <si>
    <t>SWWP004B</t>
  </si>
  <si>
    <t>SWWP004_01_M002</t>
  </si>
  <si>
    <t>SWWP004_01_B002</t>
  </si>
  <si>
    <t>SWWP004C</t>
  </si>
  <si>
    <t>SWWP004_01_M003</t>
  </si>
  <si>
    <t>SWWP004_01_B003</t>
  </si>
  <si>
    <t>SWWP004D</t>
  </si>
  <si>
    <t>SWWP004_01_M004</t>
  </si>
  <si>
    <t>SWWP004_01_B004</t>
  </si>
  <si>
    <t>SWWP004E</t>
  </si>
  <si>
    <t>SWWP004_01_M005</t>
  </si>
  <si>
    <t>SWWP004_01_B005</t>
  </si>
  <si>
    <t>SWWP004F</t>
  </si>
  <si>
    <t>SWWP004_01_M006</t>
  </si>
  <si>
    <t>SWWP004_01_B006</t>
  </si>
  <si>
    <t>Clean Water Pump, High PEI, Constant, 1 &lt;= HP &lt; 3</t>
  </si>
  <si>
    <t>Clean Water Pump, High PEI, Constant, 3 &lt;= HP &lt;= 50</t>
  </si>
  <si>
    <t>Clean Water Pump, High PEI, Constant, 50 &lt; HP &lt;= 200</t>
  </si>
  <si>
    <t>Clean Water Pump, High PEI, Variable, 1 &lt;= HP &lt; 3</t>
  </si>
  <si>
    <t>Clean Water Pump, High PEI, Variable, 3 &lt;= HP &lt;= 50</t>
  </si>
  <si>
    <t>Clean Water Pump, High PEI, Variable, 50 &lt; HP &lt;= 200</t>
  </si>
  <si>
    <t>Standard Clean Water Pump, Constant, 1 &lt;= HP &lt; 3</t>
  </si>
  <si>
    <t>Standard Clean Water Pump, Constant, 3 &lt;= HP &lt;= 50</t>
  </si>
  <si>
    <t>Standard Clean Water Pump, Constant, 50 &lt; HP &lt;= 200</t>
  </si>
  <si>
    <t>Standard Clean Water Pump, Variable, 1 &lt;= HP &lt; 3</t>
  </si>
  <si>
    <t>Standard Clean Water Pump, Variable, 3 &lt;= HP &lt;= 50</t>
  </si>
  <si>
    <t>Standard Clean Water Pump, Variable, 50 &lt; HP &lt;=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</si>
</sst>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0.000"/>
    <numFmt numFmtId="166" formatCode="_(* #,##0.000_);_(* \(#,##0.000\);_(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164" fontId="0" fillId="0" borderId="0" xfId="1" applyNumberFormat="1" applyFont="1"/>
    <xf numFmtId="166" fontId="0" fillId="0" borderId="0" xfId="1" applyNumberFormat="1" applyFont="1"/>
    <xf numFmtId="0" fontId="18" fillId="33" borderId="0" xfId="0" applyFont="1" applyFill="1"/>
    <xf numFmtId="14" fontId="18" fillId="33" borderId="0" xfId="0" applyNumberFormat="1" applyFont="1" applyFill="1"/>
    <xf numFmtId="0" fontId="19" fillId="33" borderId="0" xfId="0" applyFont="1" applyFill="1"/>
    <xf numFmtId="164" fontId="18" fillId="33" borderId="0" xfId="0" applyNumberFormat="1" applyFont="1" applyFill="1"/>
    <xf numFmtId="165" fontId="18" fillId="33" borderId="0" xfId="0" applyNumberFormat="1" applyFont="1" applyFill="1"/>
    <xf numFmtId="49" fontId="18" fillId="33" borderId="0" xfId="0" applyNumberFormat="1" applyFont="1" applyFill="1"/>
    <xf numFmtId="0" fontId="0" fillId="0" borderId="0" xfId="1" applyNumberFormat="1" applyFont="1"/>
    <xf numFmtId="0" fontId="20" fillId="0" borderId="0" xfId="0" applyFont="1"/>
    <xf numFmtId="14" fontId="20" fillId="0" borderId="0" xfId="0" applyNumberFormat="1" applyFont="1"/>
    <xf numFmtId="0" fontId="18" fillId="0" borderId="0" xfId="0" applyFont="1" applyFill="1"/>
    <xf numFmtId="0" fontId="20" fillId="0" borderId="0" xfId="0" applyFont="1" applyFill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0" tint="-0.14999847407452621"/>
  </sheetPr>
  <dimension ref="A2:AQ20"/>
  <sheetViews>
    <sheetView workbookViewId="0">
      <pane xSplit="2" ySplit="2" topLeftCell="P3" activePane="bottomRight" state="frozen"/>
      <selection pane="topRight" activeCell="D13" sqref="D13"/>
      <selection pane="bottomLeft" activeCell="D13" sqref="D13"/>
      <selection pane="bottomRight" activeCell="S2" sqref="S2"/>
    </sheetView>
  </sheetViews>
  <sheetFormatPr defaultColWidth="9.109375" defaultRowHeight="14.4" x14ac:dyDescent="0.3"/>
  <cols>
    <col min="1" max="1" width="7.44140625" style="10" bestFit="1" customWidth="1"/>
    <col min="2" max="2" width="11.33203125" style="10" bestFit="1" customWidth="1"/>
    <col min="3" max="3" width="8.88671875" style="10" bestFit="1" customWidth="1"/>
    <col min="4" max="4" width="12.6640625" style="10" bestFit="1" customWidth="1"/>
    <col min="5" max="5" width="6.5546875" style="10" bestFit="1" customWidth="1"/>
    <col min="6" max="6" width="15" style="10" bestFit="1" customWidth="1"/>
    <col min="7" max="7" width="19.33203125" style="10" customWidth="1"/>
    <col min="8" max="8" width="20.44140625" style="10" customWidth="1"/>
    <col min="9" max="9" width="18.109375" style="10" bestFit="1" customWidth="1"/>
    <col min="10" max="10" width="8.44140625" style="10" bestFit="1" customWidth="1"/>
    <col min="11" max="11" width="11.33203125" style="10" bestFit="1" customWidth="1"/>
    <col min="12" max="12" width="14.6640625" style="10" bestFit="1" customWidth="1"/>
    <col min="13" max="13" width="9.6640625" style="10" bestFit="1" customWidth="1"/>
    <col min="14" max="14" width="45.5546875" style="10" bestFit="1" customWidth="1"/>
    <col min="15" max="15" width="53.5546875" style="10" bestFit="1" customWidth="1"/>
    <col min="16" max="16" width="11.6640625" style="10" bestFit="1" customWidth="1"/>
    <col min="17" max="17" width="16.109375" style="10" bestFit="1" customWidth="1"/>
    <col min="18" max="18" width="19.88671875" style="10" bestFit="1" customWidth="1"/>
    <col min="19" max="19" width="12.109375" style="10" bestFit="1" customWidth="1"/>
    <col min="20" max="20" width="15.5546875" style="10" bestFit="1" customWidth="1"/>
    <col min="21" max="21" width="12.6640625" style="10" bestFit="1" customWidth="1"/>
    <col min="22" max="23" width="9.44140625" style="10" bestFit="1" customWidth="1"/>
    <col min="24" max="24" width="9.6640625" style="10" bestFit="1" customWidth="1"/>
    <col min="25" max="25" width="16.44140625" style="10" customWidth="1"/>
    <col min="26" max="26" width="12.88671875" style="10" bestFit="1" customWidth="1"/>
    <col min="27" max="27" width="10" style="10" bestFit="1" customWidth="1"/>
    <col min="28" max="28" width="13.6640625" style="10" bestFit="1" customWidth="1"/>
    <col min="29" max="29" width="12.44140625" style="10" bestFit="1" customWidth="1"/>
    <col min="30" max="30" width="53.44140625" style="10" bestFit="1" customWidth="1"/>
    <col min="31" max="31" width="12.6640625" style="10" bestFit="1" customWidth="1"/>
    <col min="32" max="32" width="9.88671875" style="10" bestFit="1" customWidth="1"/>
    <col min="33" max="33" width="13.5546875" style="10" bestFit="1" customWidth="1"/>
    <col min="34" max="34" width="12.33203125" style="10" bestFit="1" customWidth="1"/>
    <col min="35" max="35" width="10" style="10" bestFit="1" customWidth="1"/>
    <col min="36" max="36" width="10.44140625" style="10" bestFit="1" customWidth="1"/>
    <col min="37" max="37" width="7.6640625" style="10" bestFit="1" customWidth="1"/>
    <col min="38" max="38" width="12.6640625" style="10" bestFit="1" customWidth="1"/>
    <col min="39" max="39" width="13.6640625" style="10" bestFit="1" customWidth="1"/>
    <col min="40" max="40" width="14.88671875" style="10" bestFit="1" customWidth="1"/>
    <col min="41" max="41" width="8.6640625" style="10" bestFit="1" customWidth="1"/>
    <col min="42" max="42" width="11.33203125" style="10" bestFit="1" customWidth="1"/>
    <col min="43" max="43" width="11.44140625" style="10" bestFit="1" customWidth="1"/>
    <col min="44" max="16384" width="9.109375" style="10"/>
  </cols>
  <sheetData>
    <row r="2" spans="1:43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4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3" t="s">
        <v>17</v>
      </c>
      <c r="S2" s="3" t="s">
        <v>18</v>
      </c>
      <c r="T2" s="3" t="s">
        <v>19</v>
      </c>
      <c r="U2" s="3" t="s">
        <v>20</v>
      </c>
      <c r="V2" s="3" t="s">
        <v>21</v>
      </c>
      <c r="W2" s="3" t="s">
        <v>22</v>
      </c>
      <c r="X2" s="3" t="s">
        <v>23</v>
      </c>
      <c r="Y2" s="3" t="s">
        <v>24</v>
      </c>
      <c r="Z2" s="3" t="s">
        <v>25</v>
      </c>
      <c r="AA2" s="3" t="s">
        <v>26</v>
      </c>
      <c r="AB2" s="3" t="s">
        <v>27</v>
      </c>
      <c r="AC2" s="3" t="s">
        <v>28</v>
      </c>
      <c r="AD2" s="3" t="s">
        <v>29</v>
      </c>
      <c r="AE2" s="3" t="s">
        <v>30</v>
      </c>
      <c r="AF2" s="3" t="s">
        <v>31</v>
      </c>
      <c r="AG2" s="3" t="s">
        <v>32</v>
      </c>
      <c r="AH2" s="3" t="s">
        <v>33</v>
      </c>
      <c r="AI2" s="3" t="s">
        <v>34</v>
      </c>
      <c r="AJ2" s="3" t="s">
        <v>35</v>
      </c>
      <c r="AK2" s="3" t="s">
        <v>36</v>
      </c>
      <c r="AL2" s="5" t="s">
        <v>37</v>
      </c>
      <c r="AM2" s="3" t="s">
        <v>38</v>
      </c>
      <c r="AN2" s="3" t="s">
        <v>39</v>
      </c>
      <c r="AO2" s="3" t="s">
        <v>40</v>
      </c>
      <c r="AP2" s="3" t="s">
        <v>41</v>
      </c>
      <c r="AQ2" s="3" t="s">
        <v>42</v>
      </c>
    </row>
    <row r="3" spans="1:43" x14ac:dyDescent="0.3">
      <c r="A3" s="10" t="s">
        <v>43</v>
      </c>
      <c r="B3" s="10" t="s">
        <v>151</v>
      </c>
      <c r="C3" s="10" t="s">
        <v>44</v>
      </c>
      <c r="D3" s="10" t="s">
        <v>150</v>
      </c>
      <c r="E3" s="10" t="s">
        <v>45</v>
      </c>
      <c r="F3" s="10" t="s">
        <v>151</v>
      </c>
      <c r="G3" s="10" t="s">
        <v>152</v>
      </c>
      <c r="H3" s="10" t="s">
        <v>153</v>
      </c>
      <c r="I3" s="10" t="s">
        <v>46</v>
      </c>
      <c r="J3" s="10" t="s">
        <v>47</v>
      </c>
      <c r="K3" s="10" t="s">
        <v>48</v>
      </c>
      <c r="L3" s="10" t="s">
        <v>49</v>
      </c>
      <c r="M3" s="11">
        <v>43980</v>
      </c>
      <c r="N3" s="10" t="s">
        <v>169</v>
      </c>
      <c r="O3" s="10" t="str">
        <f>N3</f>
        <v>Clean Water Pump, High PEI, Constant, 1 &lt;= HP &lt; 3</v>
      </c>
      <c r="Q3" s="10" t="s">
        <v>50</v>
      </c>
      <c r="R3" s="10" t="s">
        <v>51</v>
      </c>
      <c r="S3" s="10" t="s">
        <v>52</v>
      </c>
      <c r="T3" s="10" t="s">
        <v>53</v>
      </c>
      <c r="U3" s="10" t="s">
        <v>54</v>
      </c>
      <c r="V3" s="10" t="s">
        <v>55</v>
      </c>
      <c r="W3" s="10" t="s">
        <v>56</v>
      </c>
      <c r="Y3" s="10" t="s">
        <v>47</v>
      </c>
      <c r="AB3" s="10" t="s">
        <v>47</v>
      </c>
      <c r="AC3" s="10" t="s">
        <v>47</v>
      </c>
      <c r="AD3" s="10" t="s">
        <v>57</v>
      </c>
      <c r="AG3" s="10" t="s">
        <v>54</v>
      </c>
      <c r="AH3" s="10" t="s">
        <v>55</v>
      </c>
      <c r="AI3" s="10" t="s">
        <v>44</v>
      </c>
      <c r="AK3" s="10" t="s">
        <v>58</v>
      </c>
      <c r="AL3" s="10" t="s">
        <v>44</v>
      </c>
    </row>
    <row r="4" spans="1:43" x14ac:dyDescent="0.3">
      <c r="A4" s="10" t="s">
        <v>43</v>
      </c>
      <c r="B4" s="10" t="s">
        <v>151</v>
      </c>
      <c r="C4" s="10" t="s">
        <v>44</v>
      </c>
      <c r="D4" s="10" t="s">
        <v>150</v>
      </c>
      <c r="E4" s="10" t="s">
        <v>59</v>
      </c>
      <c r="F4" s="10" t="s">
        <v>151</v>
      </c>
      <c r="G4" s="10" t="s">
        <v>152</v>
      </c>
      <c r="H4" s="10" t="s">
        <v>153</v>
      </c>
      <c r="I4" s="10" t="s">
        <v>46</v>
      </c>
      <c r="J4" s="10" t="s">
        <v>47</v>
      </c>
      <c r="K4" s="10" t="s">
        <v>48</v>
      </c>
      <c r="L4" s="10" t="s">
        <v>49</v>
      </c>
      <c r="M4" s="11">
        <v>43980</v>
      </c>
      <c r="N4" s="10" t="s">
        <v>169</v>
      </c>
      <c r="O4" s="10" t="str">
        <f t="shared" ref="O4:O20" si="0">N4</f>
        <v>Clean Water Pump, High PEI, Constant, 1 &lt;= HP &lt; 3</v>
      </c>
      <c r="Q4" s="10" t="s">
        <v>50</v>
      </c>
      <c r="R4" s="10" t="s">
        <v>51</v>
      </c>
      <c r="S4" s="10" t="s">
        <v>60</v>
      </c>
      <c r="T4" s="10" t="s">
        <v>53</v>
      </c>
      <c r="U4" s="10" t="s">
        <v>54</v>
      </c>
      <c r="V4" s="10" t="s">
        <v>55</v>
      </c>
      <c r="W4" s="10" t="s">
        <v>56</v>
      </c>
      <c r="Y4" s="10" t="s">
        <v>47</v>
      </c>
      <c r="AB4" s="10" t="s">
        <v>47</v>
      </c>
      <c r="AC4" s="10" t="s">
        <v>47</v>
      </c>
      <c r="AD4" s="10" t="s">
        <v>61</v>
      </c>
      <c r="AG4" s="10" t="s">
        <v>54</v>
      </c>
      <c r="AH4" s="10" t="s">
        <v>55</v>
      </c>
      <c r="AI4" s="10" t="s">
        <v>44</v>
      </c>
      <c r="AK4" s="10" t="s">
        <v>58</v>
      </c>
      <c r="AL4" s="10" t="s">
        <v>44</v>
      </c>
    </row>
    <row r="5" spans="1:43" x14ac:dyDescent="0.3">
      <c r="A5" s="10" t="s">
        <v>43</v>
      </c>
      <c r="B5" s="10" t="s">
        <v>151</v>
      </c>
      <c r="C5" s="10" t="s">
        <v>44</v>
      </c>
      <c r="D5" s="10" t="s">
        <v>150</v>
      </c>
      <c r="E5" s="10" t="s">
        <v>62</v>
      </c>
      <c r="F5" s="10" t="s">
        <v>151</v>
      </c>
      <c r="G5" s="10" t="s">
        <v>152</v>
      </c>
      <c r="H5" s="10" t="s">
        <v>153</v>
      </c>
      <c r="I5" s="10" t="s">
        <v>46</v>
      </c>
      <c r="J5" s="10" t="s">
        <v>47</v>
      </c>
      <c r="K5" s="10" t="s">
        <v>48</v>
      </c>
      <c r="L5" s="10" t="s">
        <v>49</v>
      </c>
      <c r="M5" s="11">
        <v>43980</v>
      </c>
      <c r="N5" s="10" t="s">
        <v>169</v>
      </c>
      <c r="O5" s="10" t="str">
        <f t="shared" si="0"/>
        <v>Clean Water Pump, High PEI, Constant, 1 &lt;= HP &lt; 3</v>
      </c>
      <c r="Q5" s="10" t="s">
        <v>50</v>
      </c>
      <c r="R5" s="10" t="s">
        <v>51</v>
      </c>
      <c r="S5" s="10" t="s">
        <v>63</v>
      </c>
      <c r="T5" s="10" t="s">
        <v>53</v>
      </c>
      <c r="U5" s="10" t="s">
        <v>54</v>
      </c>
      <c r="V5" s="10" t="s">
        <v>55</v>
      </c>
      <c r="W5" s="10" t="s">
        <v>56</v>
      </c>
      <c r="Y5" s="10" t="s">
        <v>47</v>
      </c>
      <c r="AB5" s="10" t="s">
        <v>47</v>
      </c>
      <c r="AC5" s="10" t="s">
        <v>47</v>
      </c>
      <c r="AD5" s="10" t="s">
        <v>64</v>
      </c>
      <c r="AG5" s="10" t="s">
        <v>54</v>
      </c>
      <c r="AH5" s="10" t="s">
        <v>55</v>
      </c>
      <c r="AI5" s="10" t="s">
        <v>44</v>
      </c>
      <c r="AK5" s="10" t="s">
        <v>58</v>
      </c>
      <c r="AL5" s="10" t="s">
        <v>44</v>
      </c>
    </row>
    <row r="6" spans="1:43" x14ac:dyDescent="0.3">
      <c r="A6" s="10" t="s">
        <v>43</v>
      </c>
      <c r="B6" s="10" t="s">
        <v>154</v>
      </c>
      <c r="C6" s="10" t="s">
        <v>44</v>
      </c>
      <c r="D6" s="10" t="s">
        <v>150</v>
      </c>
      <c r="E6" s="10" t="s">
        <v>45</v>
      </c>
      <c r="F6" s="10" t="s">
        <v>154</v>
      </c>
      <c r="G6" s="10" t="s">
        <v>155</v>
      </c>
      <c r="H6" s="10" t="s">
        <v>156</v>
      </c>
      <c r="I6" s="10" t="s">
        <v>46</v>
      </c>
      <c r="J6" s="10" t="s">
        <v>47</v>
      </c>
      <c r="K6" s="10" t="s">
        <v>48</v>
      </c>
      <c r="L6" s="10" t="s">
        <v>49</v>
      </c>
      <c r="M6" s="11">
        <v>43980</v>
      </c>
      <c r="N6" s="10" t="s">
        <v>170</v>
      </c>
      <c r="O6" s="10" t="str">
        <f t="shared" si="0"/>
        <v>Clean Water Pump, High PEI, Constant, 3 &lt;= HP &lt;= 50</v>
      </c>
      <c r="Q6" s="10" t="s">
        <v>50</v>
      </c>
      <c r="R6" s="10" t="s">
        <v>51</v>
      </c>
      <c r="S6" s="10" t="s">
        <v>52</v>
      </c>
      <c r="T6" s="10" t="s">
        <v>53</v>
      </c>
      <c r="U6" s="10" t="s">
        <v>54</v>
      </c>
      <c r="V6" s="10" t="s">
        <v>55</v>
      </c>
      <c r="W6" s="10" t="s">
        <v>56</v>
      </c>
      <c r="Y6" s="10" t="s">
        <v>47</v>
      </c>
      <c r="AB6" s="10" t="s">
        <v>47</v>
      </c>
      <c r="AC6" s="10" t="s">
        <v>47</v>
      </c>
      <c r="AD6" s="10" t="s">
        <v>65</v>
      </c>
      <c r="AG6" s="10" t="s">
        <v>54</v>
      </c>
      <c r="AH6" s="10" t="s">
        <v>55</v>
      </c>
      <c r="AI6" s="10" t="s">
        <v>44</v>
      </c>
      <c r="AK6" s="10" t="s">
        <v>58</v>
      </c>
      <c r="AL6" s="10" t="s">
        <v>44</v>
      </c>
    </row>
    <row r="7" spans="1:43" x14ac:dyDescent="0.3">
      <c r="A7" s="10" t="s">
        <v>43</v>
      </c>
      <c r="B7" s="10" t="s">
        <v>154</v>
      </c>
      <c r="C7" s="10" t="s">
        <v>44</v>
      </c>
      <c r="D7" s="10" t="s">
        <v>150</v>
      </c>
      <c r="E7" s="10" t="s">
        <v>59</v>
      </c>
      <c r="F7" s="10" t="s">
        <v>154</v>
      </c>
      <c r="G7" s="10" t="s">
        <v>155</v>
      </c>
      <c r="H7" s="10" t="s">
        <v>156</v>
      </c>
      <c r="I7" s="10" t="s">
        <v>46</v>
      </c>
      <c r="J7" s="10" t="s">
        <v>47</v>
      </c>
      <c r="K7" s="10" t="s">
        <v>48</v>
      </c>
      <c r="L7" s="10" t="s">
        <v>49</v>
      </c>
      <c r="M7" s="11">
        <v>43980</v>
      </c>
      <c r="N7" s="10" t="s">
        <v>170</v>
      </c>
      <c r="O7" s="10" t="str">
        <f t="shared" si="0"/>
        <v>Clean Water Pump, High PEI, Constant, 3 &lt;= HP &lt;= 50</v>
      </c>
      <c r="Q7" s="10" t="s">
        <v>50</v>
      </c>
      <c r="R7" s="10" t="s">
        <v>51</v>
      </c>
      <c r="S7" s="10" t="s">
        <v>60</v>
      </c>
      <c r="T7" s="10" t="s">
        <v>53</v>
      </c>
      <c r="U7" s="10" t="s">
        <v>54</v>
      </c>
      <c r="V7" s="10" t="s">
        <v>55</v>
      </c>
      <c r="W7" s="10" t="s">
        <v>56</v>
      </c>
      <c r="Y7" s="10" t="s">
        <v>47</v>
      </c>
      <c r="AB7" s="10" t="s">
        <v>47</v>
      </c>
      <c r="AC7" s="10" t="s">
        <v>47</v>
      </c>
      <c r="AD7" s="10" t="s">
        <v>66</v>
      </c>
      <c r="AG7" s="10" t="s">
        <v>54</v>
      </c>
      <c r="AH7" s="10" t="s">
        <v>55</v>
      </c>
      <c r="AI7" s="10" t="s">
        <v>44</v>
      </c>
      <c r="AK7" s="10" t="s">
        <v>58</v>
      </c>
      <c r="AL7" s="10" t="s">
        <v>44</v>
      </c>
    </row>
    <row r="8" spans="1:43" x14ac:dyDescent="0.3">
      <c r="A8" s="10" t="s">
        <v>43</v>
      </c>
      <c r="B8" s="10" t="s">
        <v>154</v>
      </c>
      <c r="C8" s="10" t="s">
        <v>44</v>
      </c>
      <c r="D8" s="10" t="s">
        <v>150</v>
      </c>
      <c r="E8" s="10" t="s">
        <v>62</v>
      </c>
      <c r="F8" s="10" t="s">
        <v>154</v>
      </c>
      <c r="G8" s="10" t="s">
        <v>155</v>
      </c>
      <c r="H8" s="10" t="s">
        <v>156</v>
      </c>
      <c r="I8" s="10" t="s">
        <v>46</v>
      </c>
      <c r="J8" s="10" t="s">
        <v>47</v>
      </c>
      <c r="K8" s="10" t="s">
        <v>48</v>
      </c>
      <c r="L8" s="10" t="s">
        <v>49</v>
      </c>
      <c r="M8" s="11">
        <v>43980</v>
      </c>
      <c r="N8" s="10" t="s">
        <v>170</v>
      </c>
      <c r="O8" s="10" t="str">
        <f t="shared" si="0"/>
        <v>Clean Water Pump, High PEI, Constant, 3 &lt;= HP &lt;= 50</v>
      </c>
      <c r="Q8" s="10" t="s">
        <v>50</v>
      </c>
      <c r="R8" s="10" t="s">
        <v>51</v>
      </c>
      <c r="S8" s="10" t="s">
        <v>63</v>
      </c>
      <c r="T8" s="10" t="s">
        <v>53</v>
      </c>
      <c r="U8" s="10" t="s">
        <v>54</v>
      </c>
      <c r="V8" s="10" t="s">
        <v>55</v>
      </c>
      <c r="W8" s="10" t="s">
        <v>56</v>
      </c>
      <c r="Y8" s="10" t="s">
        <v>47</v>
      </c>
      <c r="AB8" s="10" t="s">
        <v>47</v>
      </c>
      <c r="AC8" s="10" t="s">
        <v>47</v>
      </c>
      <c r="AD8" s="10" t="s">
        <v>67</v>
      </c>
      <c r="AG8" s="10" t="s">
        <v>54</v>
      </c>
      <c r="AH8" s="10" t="s">
        <v>55</v>
      </c>
      <c r="AI8" s="10" t="s">
        <v>44</v>
      </c>
      <c r="AK8" s="10" t="s">
        <v>58</v>
      </c>
      <c r="AL8" s="10" t="s">
        <v>44</v>
      </c>
    </row>
    <row r="9" spans="1:43" x14ac:dyDescent="0.3">
      <c r="A9" s="10" t="s">
        <v>43</v>
      </c>
      <c r="B9" s="10" t="s">
        <v>157</v>
      </c>
      <c r="C9" s="10" t="s">
        <v>44</v>
      </c>
      <c r="D9" s="10" t="s">
        <v>150</v>
      </c>
      <c r="E9" s="10" t="s">
        <v>45</v>
      </c>
      <c r="F9" s="10" t="s">
        <v>157</v>
      </c>
      <c r="G9" s="10" t="s">
        <v>158</v>
      </c>
      <c r="H9" s="10" t="s">
        <v>159</v>
      </c>
      <c r="I9" s="10" t="s">
        <v>46</v>
      </c>
      <c r="J9" s="10" t="s">
        <v>47</v>
      </c>
      <c r="K9" s="10" t="s">
        <v>48</v>
      </c>
      <c r="L9" s="10" t="s">
        <v>49</v>
      </c>
      <c r="M9" s="11">
        <v>43980</v>
      </c>
      <c r="N9" s="10" t="s">
        <v>171</v>
      </c>
      <c r="O9" s="10" t="str">
        <f t="shared" si="0"/>
        <v>Clean Water Pump, High PEI, Constant, 50 &lt; HP &lt;= 200</v>
      </c>
      <c r="Q9" s="10" t="s">
        <v>50</v>
      </c>
      <c r="R9" s="10" t="s">
        <v>51</v>
      </c>
      <c r="S9" s="10" t="s">
        <v>52</v>
      </c>
      <c r="T9" s="10" t="s">
        <v>53</v>
      </c>
      <c r="U9" s="10" t="s">
        <v>54</v>
      </c>
      <c r="V9" s="10" t="s">
        <v>55</v>
      </c>
      <c r="W9" s="10" t="s">
        <v>56</v>
      </c>
      <c r="Y9" s="10" t="s">
        <v>47</v>
      </c>
      <c r="AB9" s="10" t="s">
        <v>47</v>
      </c>
      <c r="AC9" s="10" t="s">
        <v>47</v>
      </c>
      <c r="AD9" s="10" t="s">
        <v>68</v>
      </c>
      <c r="AG9" s="10" t="s">
        <v>54</v>
      </c>
      <c r="AH9" s="10" t="s">
        <v>55</v>
      </c>
      <c r="AI9" s="10" t="s">
        <v>44</v>
      </c>
      <c r="AK9" s="10" t="s">
        <v>58</v>
      </c>
      <c r="AL9" s="10" t="s">
        <v>44</v>
      </c>
    </row>
    <row r="10" spans="1:43" x14ac:dyDescent="0.3">
      <c r="A10" s="10" t="s">
        <v>43</v>
      </c>
      <c r="B10" s="10" t="s">
        <v>157</v>
      </c>
      <c r="C10" s="10" t="s">
        <v>44</v>
      </c>
      <c r="D10" s="10" t="s">
        <v>150</v>
      </c>
      <c r="E10" s="10" t="s">
        <v>59</v>
      </c>
      <c r="F10" s="10" t="s">
        <v>157</v>
      </c>
      <c r="G10" s="10" t="s">
        <v>158</v>
      </c>
      <c r="H10" s="10" t="s">
        <v>159</v>
      </c>
      <c r="I10" s="10" t="s">
        <v>46</v>
      </c>
      <c r="J10" s="10" t="s">
        <v>47</v>
      </c>
      <c r="K10" s="10" t="s">
        <v>48</v>
      </c>
      <c r="L10" s="10" t="s">
        <v>49</v>
      </c>
      <c r="M10" s="11">
        <v>43980</v>
      </c>
      <c r="N10" s="10" t="s">
        <v>171</v>
      </c>
      <c r="O10" s="10" t="str">
        <f t="shared" si="0"/>
        <v>Clean Water Pump, High PEI, Constant, 50 &lt; HP &lt;= 200</v>
      </c>
      <c r="Q10" s="10" t="s">
        <v>50</v>
      </c>
      <c r="R10" s="10" t="s">
        <v>51</v>
      </c>
      <c r="S10" s="10" t="s">
        <v>60</v>
      </c>
      <c r="T10" s="10" t="s">
        <v>53</v>
      </c>
      <c r="U10" s="10" t="s">
        <v>54</v>
      </c>
      <c r="V10" s="10" t="s">
        <v>55</v>
      </c>
      <c r="W10" s="10" t="s">
        <v>56</v>
      </c>
      <c r="Y10" s="10" t="s">
        <v>47</v>
      </c>
      <c r="AB10" s="10" t="s">
        <v>47</v>
      </c>
      <c r="AC10" s="10" t="s">
        <v>47</v>
      </c>
      <c r="AD10" s="10" t="s">
        <v>69</v>
      </c>
      <c r="AG10" s="10" t="s">
        <v>54</v>
      </c>
      <c r="AH10" s="10" t="s">
        <v>55</v>
      </c>
      <c r="AI10" s="10" t="s">
        <v>44</v>
      </c>
      <c r="AK10" s="10" t="s">
        <v>58</v>
      </c>
      <c r="AL10" s="10" t="s">
        <v>44</v>
      </c>
    </row>
    <row r="11" spans="1:43" x14ac:dyDescent="0.3">
      <c r="A11" s="10" t="s">
        <v>43</v>
      </c>
      <c r="B11" s="10" t="s">
        <v>157</v>
      </c>
      <c r="C11" s="10" t="s">
        <v>44</v>
      </c>
      <c r="D11" s="10" t="s">
        <v>150</v>
      </c>
      <c r="E11" s="10" t="s">
        <v>62</v>
      </c>
      <c r="F11" s="10" t="s">
        <v>157</v>
      </c>
      <c r="G11" s="10" t="s">
        <v>158</v>
      </c>
      <c r="H11" s="10" t="s">
        <v>159</v>
      </c>
      <c r="I11" s="10" t="s">
        <v>46</v>
      </c>
      <c r="J11" s="10" t="s">
        <v>47</v>
      </c>
      <c r="K11" s="10" t="s">
        <v>48</v>
      </c>
      <c r="L11" s="10" t="s">
        <v>49</v>
      </c>
      <c r="M11" s="11">
        <v>43980</v>
      </c>
      <c r="N11" s="10" t="s">
        <v>171</v>
      </c>
      <c r="O11" s="10" t="str">
        <f t="shared" si="0"/>
        <v>Clean Water Pump, High PEI, Constant, 50 &lt; HP &lt;= 200</v>
      </c>
      <c r="Q11" s="10" t="s">
        <v>50</v>
      </c>
      <c r="R11" s="10" t="s">
        <v>51</v>
      </c>
      <c r="S11" s="10" t="s">
        <v>63</v>
      </c>
      <c r="T11" s="10" t="s">
        <v>53</v>
      </c>
      <c r="U11" s="10" t="s">
        <v>54</v>
      </c>
      <c r="V11" s="10" t="s">
        <v>55</v>
      </c>
      <c r="W11" s="10" t="s">
        <v>56</v>
      </c>
      <c r="Y11" s="10" t="s">
        <v>47</v>
      </c>
      <c r="AB11" s="10" t="s">
        <v>47</v>
      </c>
      <c r="AC11" s="10" t="s">
        <v>47</v>
      </c>
      <c r="AD11" s="10" t="s">
        <v>70</v>
      </c>
      <c r="AG11" s="10" t="s">
        <v>54</v>
      </c>
      <c r="AH11" s="10" t="s">
        <v>55</v>
      </c>
      <c r="AI11" s="10" t="s">
        <v>44</v>
      </c>
      <c r="AK11" s="10" t="s">
        <v>58</v>
      </c>
      <c r="AL11" s="10" t="s">
        <v>44</v>
      </c>
    </row>
    <row r="12" spans="1:43" x14ac:dyDescent="0.3">
      <c r="A12" s="10" t="s">
        <v>43</v>
      </c>
      <c r="B12" s="10" t="s">
        <v>160</v>
      </c>
      <c r="C12" s="10" t="s">
        <v>44</v>
      </c>
      <c r="D12" s="10" t="s">
        <v>150</v>
      </c>
      <c r="E12" s="10" t="s">
        <v>45</v>
      </c>
      <c r="F12" s="10" t="s">
        <v>160</v>
      </c>
      <c r="G12" s="10" t="s">
        <v>161</v>
      </c>
      <c r="H12" s="10" t="s">
        <v>162</v>
      </c>
      <c r="I12" s="10" t="s">
        <v>46</v>
      </c>
      <c r="J12" s="10" t="s">
        <v>47</v>
      </c>
      <c r="K12" s="10" t="s">
        <v>48</v>
      </c>
      <c r="L12" s="10" t="s">
        <v>49</v>
      </c>
      <c r="M12" s="11">
        <v>43980</v>
      </c>
      <c r="N12" s="10" t="s">
        <v>172</v>
      </c>
      <c r="O12" s="10" t="str">
        <f t="shared" si="0"/>
        <v>Clean Water Pump, High PEI, Variable, 1 &lt;= HP &lt; 3</v>
      </c>
      <c r="Q12" s="10" t="s">
        <v>50</v>
      </c>
      <c r="R12" s="10" t="s">
        <v>51</v>
      </c>
      <c r="S12" s="10" t="s">
        <v>52</v>
      </c>
      <c r="T12" s="10" t="s">
        <v>53</v>
      </c>
      <c r="U12" s="10" t="s">
        <v>54</v>
      </c>
      <c r="V12" s="10" t="s">
        <v>55</v>
      </c>
      <c r="W12" s="10" t="s">
        <v>56</v>
      </c>
      <c r="Y12" s="10" t="s">
        <v>47</v>
      </c>
      <c r="AB12" s="10" t="s">
        <v>47</v>
      </c>
      <c r="AC12" s="10" t="s">
        <v>47</v>
      </c>
      <c r="AD12" s="10" t="s">
        <v>71</v>
      </c>
      <c r="AG12" s="10" t="s">
        <v>54</v>
      </c>
      <c r="AH12" s="10" t="s">
        <v>55</v>
      </c>
      <c r="AI12" s="10" t="s">
        <v>44</v>
      </c>
      <c r="AK12" s="10" t="s">
        <v>58</v>
      </c>
      <c r="AL12" s="10" t="s">
        <v>44</v>
      </c>
    </row>
    <row r="13" spans="1:43" x14ac:dyDescent="0.3">
      <c r="A13" s="10" t="s">
        <v>43</v>
      </c>
      <c r="B13" s="10" t="s">
        <v>160</v>
      </c>
      <c r="C13" s="10" t="s">
        <v>44</v>
      </c>
      <c r="D13" s="10" t="s">
        <v>150</v>
      </c>
      <c r="E13" s="10" t="s">
        <v>59</v>
      </c>
      <c r="F13" s="10" t="s">
        <v>160</v>
      </c>
      <c r="G13" s="10" t="s">
        <v>161</v>
      </c>
      <c r="H13" s="10" t="s">
        <v>162</v>
      </c>
      <c r="I13" s="10" t="s">
        <v>46</v>
      </c>
      <c r="J13" s="10" t="s">
        <v>47</v>
      </c>
      <c r="K13" s="10" t="s">
        <v>48</v>
      </c>
      <c r="L13" s="10" t="s">
        <v>49</v>
      </c>
      <c r="M13" s="11">
        <v>43980</v>
      </c>
      <c r="N13" s="10" t="s">
        <v>172</v>
      </c>
      <c r="O13" s="10" t="str">
        <f t="shared" si="0"/>
        <v>Clean Water Pump, High PEI, Variable, 1 &lt;= HP &lt; 3</v>
      </c>
      <c r="Q13" s="10" t="s">
        <v>50</v>
      </c>
      <c r="R13" s="10" t="s">
        <v>51</v>
      </c>
      <c r="S13" s="10" t="s">
        <v>60</v>
      </c>
      <c r="T13" s="10" t="s">
        <v>53</v>
      </c>
      <c r="U13" s="10" t="s">
        <v>54</v>
      </c>
      <c r="V13" s="10" t="s">
        <v>55</v>
      </c>
      <c r="W13" s="10" t="s">
        <v>56</v>
      </c>
      <c r="Y13" s="10" t="s">
        <v>47</v>
      </c>
      <c r="AB13" s="10" t="s">
        <v>47</v>
      </c>
      <c r="AC13" s="10" t="s">
        <v>47</v>
      </c>
      <c r="AD13" s="10" t="s">
        <v>72</v>
      </c>
      <c r="AG13" s="10" t="s">
        <v>54</v>
      </c>
      <c r="AH13" s="10" t="s">
        <v>55</v>
      </c>
      <c r="AI13" s="10" t="s">
        <v>44</v>
      </c>
      <c r="AK13" s="10" t="s">
        <v>58</v>
      </c>
      <c r="AL13" s="10" t="s">
        <v>44</v>
      </c>
    </row>
    <row r="14" spans="1:43" x14ac:dyDescent="0.3">
      <c r="A14" s="10" t="s">
        <v>43</v>
      </c>
      <c r="B14" s="10" t="s">
        <v>160</v>
      </c>
      <c r="C14" s="10" t="s">
        <v>44</v>
      </c>
      <c r="D14" s="10" t="s">
        <v>150</v>
      </c>
      <c r="E14" s="10" t="s">
        <v>62</v>
      </c>
      <c r="F14" s="10" t="s">
        <v>160</v>
      </c>
      <c r="G14" s="10" t="s">
        <v>161</v>
      </c>
      <c r="H14" s="10" t="s">
        <v>162</v>
      </c>
      <c r="I14" s="10" t="s">
        <v>46</v>
      </c>
      <c r="J14" s="10" t="s">
        <v>47</v>
      </c>
      <c r="K14" s="10" t="s">
        <v>48</v>
      </c>
      <c r="L14" s="10" t="s">
        <v>49</v>
      </c>
      <c r="M14" s="11">
        <v>43980</v>
      </c>
      <c r="N14" s="10" t="s">
        <v>172</v>
      </c>
      <c r="O14" s="10" t="str">
        <f t="shared" si="0"/>
        <v>Clean Water Pump, High PEI, Variable, 1 &lt;= HP &lt; 3</v>
      </c>
      <c r="Q14" s="10" t="s">
        <v>50</v>
      </c>
      <c r="R14" s="10" t="s">
        <v>51</v>
      </c>
      <c r="S14" s="10" t="s">
        <v>63</v>
      </c>
      <c r="T14" s="10" t="s">
        <v>53</v>
      </c>
      <c r="U14" s="10" t="s">
        <v>54</v>
      </c>
      <c r="V14" s="10" t="s">
        <v>55</v>
      </c>
      <c r="W14" s="10" t="s">
        <v>56</v>
      </c>
      <c r="Y14" s="10" t="s">
        <v>47</v>
      </c>
      <c r="AB14" s="10" t="s">
        <v>47</v>
      </c>
      <c r="AC14" s="10" t="s">
        <v>47</v>
      </c>
      <c r="AD14" s="10" t="s">
        <v>73</v>
      </c>
      <c r="AG14" s="10" t="s">
        <v>54</v>
      </c>
      <c r="AH14" s="10" t="s">
        <v>55</v>
      </c>
      <c r="AI14" s="10" t="s">
        <v>44</v>
      </c>
      <c r="AK14" s="10" t="s">
        <v>58</v>
      </c>
      <c r="AL14" s="10" t="s">
        <v>44</v>
      </c>
    </row>
    <row r="15" spans="1:43" x14ac:dyDescent="0.3">
      <c r="A15" s="10" t="s">
        <v>43</v>
      </c>
      <c r="B15" s="10" t="s">
        <v>163</v>
      </c>
      <c r="C15" s="10" t="s">
        <v>44</v>
      </c>
      <c r="D15" s="10" t="s">
        <v>150</v>
      </c>
      <c r="E15" s="10" t="s">
        <v>45</v>
      </c>
      <c r="F15" s="10" t="s">
        <v>163</v>
      </c>
      <c r="G15" s="10" t="s">
        <v>164</v>
      </c>
      <c r="H15" s="10" t="s">
        <v>165</v>
      </c>
      <c r="I15" s="10" t="s">
        <v>46</v>
      </c>
      <c r="J15" s="10" t="s">
        <v>47</v>
      </c>
      <c r="K15" s="10" t="s">
        <v>48</v>
      </c>
      <c r="L15" s="10" t="s">
        <v>49</v>
      </c>
      <c r="M15" s="11">
        <v>43980</v>
      </c>
      <c r="N15" s="10" t="s">
        <v>173</v>
      </c>
      <c r="O15" s="10" t="str">
        <f t="shared" si="0"/>
        <v>Clean Water Pump, High PEI, Variable, 3 &lt;= HP &lt;= 50</v>
      </c>
      <c r="Q15" s="10" t="s">
        <v>50</v>
      </c>
      <c r="R15" s="10" t="s">
        <v>51</v>
      </c>
      <c r="S15" s="10" t="s">
        <v>52</v>
      </c>
      <c r="T15" s="10" t="s">
        <v>53</v>
      </c>
      <c r="U15" s="10" t="s">
        <v>54</v>
      </c>
      <c r="V15" s="10" t="s">
        <v>55</v>
      </c>
      <c r="W15" s="10" t="s">
        <v>56</v>
      </c>
      <c r="Y15" s="10" t="s">
        <v>47</v>
      </c>
      <c r="AB15" s="10" t="s">
        <v>47</v>
      </c>
      <c r="AC15" s="10" t="s">
        <v>47</v>
      </c>
      <c r="AD15" s="10" t="s">
        <v>74</v>
      </c>
      <c r="AG15" s="10" t="s">
        <v>54</v>
      </c>
      <c r="AH15" s="10" t="s">
        <v>55</v>
      </c>
      <c r="AI15" s="10" t="s">
        <v>44</v>
      </c>
      <c r="AK15" s="10" t="s">
        <v>58</v>
      </c>
      <c r="AL15" s="10" t="s">
        <v>44</v>
      </c>
    </row>
    <row r="16" spans="1:43" x14ac:dyDescent="0.3">
      <c r="A16" s="10" t="s">
        <v>43</v>
      </c>
      <c r="B16" s="10" t="s">
        <v>163</v>
      </c>
      <c r="C16" s="10" t="s">
        <v>44</v>
      </c>
      <c r="D16" s="10" t="s">
        <v>150</v>
      </c>
      <c r="E16" s="10" t="s">
        <v>59</v>
      </c>
      <c r="F16" s="10" t="s">
        <v>163</v>
      </c>
      <c r="G16" s="10" t="s">
        <v>164</v>
      </c>
      <c r="H16" s="10" t="s">
        <v>165</v>
      </c>
      <c r="I16" s="10" t="s">
        <v>46</v>
      </c>
      <c r="J16" s="10" t="s">
        <v>47</v>
      </c>
      <c r="K16" s="10" t="s">
        <v>48</v>
      </c>
      <c r="L16" s="10" t="s">
        <v>49</v>
      </c>
      <c r="M16" s="11">
        <v>43980</v>
      </c>
      <c r="N16" s="10" t="s">
        <v>173</v>
      </c>
      <c r="O16" s="10" t="str">
        <f t="shared" si="0"/>
        <v>Clean Water Pump, High PEI, Variable, 3 &lt;= HP &lt;= 50</v>
      </c>
      <c r="Q16" s="10" t="s">
        <v>50</v>
      </c>
      <c r="R16" s="10" t="s">
        <v>51</v>
      </c>
      <c r="S16" s="10" t="s">
        <v>60</v>
      </c>
      <c r="T16" s="10" t="s">
        <v>53</v>
      </c>
      <c r="U16" s="10" t="s">
        <v>54</v>
      </c>
      <c r="V16" s="10" t="s">
        <v>55</v>
      </c>
      <c r="W16" s="10" t="s">
        <v>56</v>
      </c>
      <c r="Y16" s="10" t="s">
        <v>47</v>
      </c>
      <c r="AB16" s="10" t="s">
        <v>47</v>
      </c>
      <c r="AC16" s="10" t="s">
        <v>47</v>
      </c>
      <c r="AD16" s="10" t="s">
        <v>75</v>
      </c>
      <c r="AG16" s="10" t="s">
        <v>54</v>
      </c>
      <c r="AH16" s="10" t="s">
        <v>55</v>
      </c>
      <c r="AI16" s="10" t="s">
        <v>44</v>
      </c>
      <c r="AK16" s="10" t="s">
        <v>58</v>
      </c>
      <c r="AL16" s="10" t="s">
        <v>44</v>
      </c>
    </row>
    <row r="17" spans="1:38" x14ac:dyDescent="0.3">
      <c r="A17" s="10" t="s">
        <v>43</v>
      </c>
      <c r="B17" s="10" t="s">
        <v>163</v>
      </c>
      <c r="C17" s="10" t="s">
        <v>44</v>
      </c>
      <c r="D17" s="10" t="s">
        <v>150</v>
      </c>
      <c r="E17" s="10" t="s">
        <v>62</v>
      </c>
      <c r="F17" s="10" t="s">
        <v>163</v>
      </c>
      <c r="G17" s="10" t="s">
        <v>164</v>
      </c>
      <c r="H17" s="10" t="s">
        <v>165</v>
      </c>
      <c r="I17" s="10" t="s">
        <v>46</v>
      </c>
      <c r="J17" s="10" t="s">
        <v>47</v>
      </c>
      <c r="K17" s="10" t="s">
        <v>48</v>
      </c>
      <c r="L17" s="10" t="s">
        <v>49</v>
      </c>
      <c r="M17" s="11">
        <v>43980</v>
      </c>
      <c r="N17" s="10" t="s">
        <v>173</v>
      </c>
      <c r="O17" s="10" t="str">
        <f t="shared" si="0"/>
        <v>Clean Water Pump, High PEI, Variable, 3 &lt;= HP &lt;= 50</v>
      </c>
      <c r="Q17" s="10" t="s">
        <v>50</v>
      </c>
      <c r="R17" s="10" t="s">
        <v>51</v>
      </c>
      <c r="S17" s="10" t="s">
        <v>63</v>
      </c>
      <c r="T17" s="10" t="s">
        <v>53</v>
      </c>
      <c r="U17" s="10" t="s">
        <v>54</v>
      </c>
      <c r="V17" s="10" t="s">
        <v>55</v>
      </c>
      <c r="W17" s="10" t="s">
        <v>56</v>
      </c>
      <c r="Y17" s="10" t="s">
        <v>47</v>
      </c>
      <c r="AB17" s="10" t="s">
        <v>47</v>
      </c>
      <c r="AC17" s="10" t="s">
        <v>47</v>
      </c>
      <c r="AD17" s="10" t="s">
        <v>76</v>
      </c>
      <c r="AG17" s="10" t="s">
        <v>54</v>
      </c>
      <c r="AH17" s="10" t="s">
        <v>55</v>
      </c>
      <c r="AI17" s="10" t="s">
        <v>44</v>
      </c>
      <c r="AK17" s="10" t="s">
        <v>58</v>
      </c>
      <c r="AL17" s="10" t="s">
        <v>44</v>
      </c>
    </row>
    <row r="18" spans="1:38" x14ac:dyDescent="0.3">
      <c r="A18" s="10" t="s">
        <v>43</v>
      </c>
      <c r="B18" s="10" t="s">
        <v>166</v>
      </c>
      <c r="C18" s="10" t="s">
        <v>44</v>
      </c>
      <c r="D18" s="10" t="s">
        <v>150</v>
      </c>
      <c r="E18" s="10" t="s">
        <v>45</v>
      </c>
      <c r="F18" s="10" t="s">
        <v>166</v>
      </c>
      <c r="G18" s="10" t="s">
        <v>167</v>
      </c>
      <c r="H18" s="10" t="s">
        <v>168</v>
      </c>
      <c r="I18" s="10" t="s">
        <v>46</v>
      </c>
      <c r="J18" s="10" t="s">
        <v>47</v>
      </c>
      <c r="K18" s="10" t="s">
        <v>48</v>
      </c>
      <c r="L18" s="10" t="s">
        <v>49</v>
      </c>
      <c r="M18" s="11">
        <v>43980</v>
      </c>
      <c r="N18" s="10" t="s">
        <v>174</v>
      </c>
      <c r="O18" s="10" t="str">
        <f t="shared" si="0"/>
        <v>Clean Water Pump, High PEI, Variable, 50 &lt; HP &lt;= 200</v>
      </c>
      <c r="Q18" s="10" t="s">
        <v>50</v>
      </c>
      <c r="R18" s="10" t="s">
        <v>51</v>
      </c>
      <c r="S18" s="10" t="s">
        <v>52</v>
      </c>
      <c r="T18" s="10" t="s">
        <v>53</v>
      </c>
      <c r="U18" s="10" t="s">
        <v>54</v>
      </c>
      <c r="V18" s="10" t="s">
        <v>55</v>
      </c>
      <c r="W18" s="10" t="s">
        <v>56</v>
      </c>
      <c r="Y18" s="10" t="s">
        <v>47</v>
      </c>
      <c r="AB18" s="10" t="s">
        <v>47</v>
      </c>
      <c r="AC18" s="10" t="s">
        <v>47</v>
      </c>
      <c r="AD18" s="10" t="s">
        <v>77</v>
      </c>
      <c r="AG18" s="10" t="s">
        <v>54</v>
      </c>
      <c r="AH18" s="10" t="s">
        <v>55</v>
      </c>
      <c r="AI18" s="10" t="s">
        <v>44</v>
      </c>
      <c r="AK18" s="10" t="s">
        <v>58</v>
      </c>
      <c r="AL18" s="10" t="s">
        <v>44</v>
      </c>
    </row>
    <row r="19" spans="1:38" x14ac:dyDescent="0.3">
      <c r="A19" s="10" t="s">
        <v>43</v>
      </c>
      <c r="B19" s="10" t="s">
        <v>166</v>
      </c>
      <c r="C19" s="10" t="s">
        <v>44</v>
      </c>
      <c r="D19" s="10" t="s">
        <v>150</v>
      </c>
      <c r="E19" s="10" t="s">
        <v>59</v>
      </c>
      <c r="F19" s="10" t="s">
        <v>166</v>
      </c>
      <c r="G19" s="10" t="s">
        <v>167</v>
      </c>
      <c r="H19" s="10" t="s">
        <v>168</v>
      </c>
      <c r="I19" s="10" t="s">
        <v>46</v>
      </c>
      <c r="J19" s="10" t="s">
        <v>47</v>
      </c>
      <c r="K19" s="10" t="s">
        <v>48</v>
      </c>
      <c r="L19" s="10" t="s">
        <v>49</v>
      </c>
      <c r="M19" s="11">
        <v>43980</v>
      </c>
      <c r="N19" s="10" t="s">
        <v>174</v>
      </c>
      <c r="O19" s="10" t="str">
        <f t="shared" si="0"/>
        <v>Clean Water Pump, High PEI, Variable, 50 &lt; HP &lt;= 200</v>
      </c>
      <c r="Q19" s="10" t="s">
        <v>50</v>
      </c>
      <c r="R19" s="10" t="s">
        <v>51</v>
      </c>
      <c r="S19" s="10" t="s">
        <v>60</v>
      </c>
      <c r="T19" s="10" t="s">
        <v>53</v>
      </c>
      <c r="U19" s="10" t="s">
        <v>54</v>
      </c>
      <c r="V19" s="10" t="s">
        <v>55</v>
      </c>
      <c r="W19" s="10" t="s">
        <v>56</v>
      </c>
      <c r="Y19" s="10" t="s">
        <v>47</v>
      </c>
      <c r="AB19" s="10" t="s">
        <v>47</v>
      </c>
      <c r="AC19" s="10" t="s">
        <v>47</v>
      </c>
      <c r="AD19" s="10" t="s">
        <v>78</v>
      </c>
      <c r="AG19" s="10" t="s">
        <v>54</v>
      </c>
      <c r="AH19" s="10" t="s">
        <v>55</v>
      </c>
      <c r="AI19" s="10" t="s">
        <v>44</v>
      </c>
      <c r="AK19" s="10" t="s">
        <v>58</v>
      </c>
      <c r="AL19" s="10" t="s">
        <v>44</v>
      </c>
    </row>
    <row r="20" spans="1:38" x14ac:dyDescent="0.3">
      <c r="A20" s="10" t="s">
        <v>43</v>
      </c>
      <c r="B20" s="10" t="s">
        <v>166</v>
      </c>
      <c r="C20" s="10" t="s">
        <v>44</v>
      </c>
      <c r="D20" s="10" t="s">
        <v>150</v>
      </c>
      <c r="E20" s="10" t="s">
        <v>62</v>
      </c>
      <c r="F20" s="10" t="s">
        <v>166</v>
      </c>
      <c r="G20" s="10" t="s">
        <v>167</v>
      </c>
      <c r="H20" s="10" t="s">
        <v>168</v>
      </c>
      <c r="I20" s="10" t="s">
        <v>46</v>
      </c>
      <c r="J20" s="10" t="s">
        <v>47</v>
      </c>
      <c r="K20" s="10" t="s">
        <v>48</v>
      </c>
      <c r="L20" s="10" t="s">
        <v>49</v>
      </c>
      <c r="M20" s="11">
        <v>43980</v>
      </c>
      <c r="N20" s="10" t="s">
        <v>174</v>
      </c>
      <c r="O20" s="10" t="str">
        <f t="shared" si="0"/>
        <v>Clean Water Pump, High PEI, Variable, 50 &lt; HP &lt;= 200</v>
      </c>
      <c r="Q20" s="10" t="s">
        <v>50</v>
      </c>
      <c r="R20" s="10" t="s">
        <v>51</v>
      </c>
      <c r="S20" s="10" t="s">
        <v>63</v>
      </c>
      <c r="T20" s="10" t="s">
        <v>53</v>
      </c>
      <c r="U20" s="10" t="s">
        <v>54</v>
      </c>
      <c r="V20" s="10" t="s">
        <v>55</v>
      </c>
      <c r="W20" s="10" t="s">
        <v>56</v>
      </c>
      <c r="Y20" s="10" t="s">
        <v>47</v>
      </c>
      <c r="AB20" s="10" t="s">
        <v>47</v>
      </c>
      <c r="AC20" s="10" t="s">
        <v>47</v>
      </c>
      <c r="AD20" s="10" t="s">
        <v>79</v>
      </c>
      <c r="AG20" s="10" t="s">
        <v>54</v>
      </c>
      <c r="AH20" s="10" t="s">
        <v>55</v>
      </c>
      <c r="AI20" s="10" t="s">
        <v>44</v>
      </c>
      <c r="AK20" s="10" t="s">
        <v>58</v>
      </c>
      <c r="AL20" s="10" t="s">
        <v>44</v>
      </c>
    </row>
  </sheetData>
  <autoFilter ref="A2:AQ20" xr:uid="{F6E3AD1F-F1A7-45FB-84F6-1D975195B882}"/>
  <sortState xmlns:xlrd2="http://schemas.microsoft.com/office/spreadsheetml/2017/richdata2" ref="A3:AQ20">
    <sortCondition ref="B3:B20"/>
    <sortCondition ref="E3:E2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0" tint="-0.14999847407452621"/>
  </sheetPr>
  <dimension ref="A2:W112"/>
  <sheetViews>
    <sheetView workbookViewId="0">
      <pane xSplit="2" ySplit="2" topLeftCell="C9" activePane="bottomRight" state="frozen"/>
      <selection pane="topRight" activeCell="D13" sqref="D13"/>
      <selection pane="bottomLeft" activeCell="D13" sqref="D13"/>
      <selection pane="bottomRight" activeCell="F11" sqref="F11"/>
    </sheetView>
  </sheetViews>
  <sheetFormatPr defaultColWidth="9.109375" defaultRowHeight="14.4" x14ac:dyDescent="0.3"/>
  <cols>
    <col min="1" max="1" width="6.33203125" style="10" customWidth="1"/>
    <col min="2" max="2" width="23.109375" style="10" bestFit="1" customWidth="1"/>
    <col min="3" max="3" width="9.33203125" style="10" bestFit="1" customWidth="1"/>
    <col min="4" max="4" width="10.5546875" style="10" bestFit="1" customWidth="1"/>
    <col min="5" max="5" width="12.5546875" style="10" bestFit="1" customWidth="1"/>
    <col min="6" max="6" width="13.6640625" style="10" bestFit="1" customWidth="1"/>
    <col min="7" max="7" width="12.6640625" style="10" bestFit="1" customWidth="1"/>
    <col min="8" max="8" width="11.33203125" style="10" bestFit="1" customWidth="1"/>
    <col min="9" max="9" width="13.6640625" style="10" bestFit="1" customWidth="1"/>
    <col min="10" max="10" width="6.5546875" style="10" bestFit="1" customWidth="1"/>
    <col min="11" max="11" width="9" style="10" bestFit="1" customWidth="1"/>
    <col min="12" max="12" width="17.5546875" style="10" bestFit="1" customWidth="1"/>
    <col min="13" max="13" width="12.6640625" style="10" bestFit="1" customWidth="1"/>
    <col min="14" max="14" width="18.88671875" style="10" bestFit="1" customWidth="1"/>
    <col min="15" max="15" width="18.33203125" style="10" bestFit="1" customWidth="1"/>
    <col min="16" max="16" width="11.33203125" style="10" bestFit="1" customWidth="1"/>
    <col min="17" max="17" width="14.44140625" style="10" bestFit="1" customWidth="1"/>
    <col min="18" max="18" width="10.33203125" style="10" customWidth="1"/>
    <col min="19" max="19" width="53.44140625" style="10" bestFit="1" customWidth="1"/>
    <col min="20" max="20" width="14.6640625" style="10" bestFit="1" customWidth="1"/>
    <col min="21" max="21" width="16.109375" style="10" bestFit="1" customWidth="1"/>
    <col min="22" max="22" width="9.44140625" style="10" bestFit="1" customWidth="1"/>
    <col min="23" max="23" width="9.6640625" style="10" bestFit="1" customWidth="1"/>
    <col min="24" max="16384" width="9.109375" style="10"/>
  </cols>
  <sheetData>
    <row r="2" spans="1:23" x14ac:dyDescent="0.3">
      <c r="A2" s="3" t="s">
        <v>0</v>
      </c>
      <c r="B2" s="3" t="s">
        <v>80</v>
      </c>
      <c r="C2" s="4" t="s">
        <v>81</v>
      </c>
      <c r="D2" s="4" t="s">
        <v>82</v>
      </c>
      <c r="E2" s="3" t="s">
        <v>3</v>
      </c>
      <c r="F2" s="3" t="s">
        <v>83</v>
      </c>
      <c r="G2" s="3" t="s">
        <v>84</v>
      </c>
      <c r="H2" s="3" t="s">
        <v>1</v>
      </c>
      <c r="I2" s="3" t="s">
        <v>85</v>
      </c>
      <c r="J2" s="3" t="s">
        <v>4</v>
      </c>
      <c r="K2" s="3" t="s">
        <v>86</v>
      </c>
      <c r="L2" s="3" t="s">
        <v>87</v>
      </c>
      <c r="M2" s="3" t="s">
        <v>88</v>
      </c>
      <c r="N2" s="3" t="s">
        <v>6</v>
      </c>
      <c r="O2" s="3" t="s">
        <v>7</v>
      </c>
      <c r="P2" s="3" t="s">
        <v>10</v>
      </c>
      <c r="Q2" s="3" t="s">
        <v>11</v>
      </c>
      <c r="R2" s="4" t="s">
        <v>12</v>
      </c>
      <c r="S2" s="3" t="s">
        <v>13</v>
      </c>
      <c r="T2" s="3" t="s">
        <v>89</v>
      </c>
      <c r="U2" s="3" t="s">
        <v>16</v>
      </c>
      <c r="V2" s="3" t="s">
        <v>22</v>
      </c>
      <c r="W2" s="3" t="s">
        <v>23</v>
      </c>
    </row>
    <row r="3" spans="1:23" x14ac:dyDescent="0.3">
      <c r="A3" s="10" t="s">
        <v>90</v>
      </c>
      <c r="B3" s="10" t="s">
        <v>91</v>
      </c>
      <c r="C3" s="11">
        <v>43831</v>
      </c>
      <c r="E3" s="10" t="s">
        <v>150</v>
      </c>
      <c r="F3" s="10" t="s">
        <v>92</v>
      </c>
      <c r="G3" s="10" t="s">
        <v>93</v>
      </c>
      <c r="H3" s="10" t="s">
        <v>151</v>
      </c>
      <c r="I3" s="10" t="s">
        <v>44</v>
      </c>
      <c r="J3" s="10" t="s">
        <v>45</v>
      </c>
      <c r="K3" s="10" t="s">
        <v>94</v>
      </c>
      <c r="L3" s="10" t="s">
        <v>95</v>
      </c>
      <c r="M3" s="10" t="s">
        <v>44</v>
      </c>
      <c r="N3" s="10" t="s">
        <v>152</v>
      </c>
      <c r="O3" s="10" t="s">
        <v>153</v>
      </c>
      <c r="P3" s="10" t="s">
        <v>48</v>
      </c>
      <c r="Q3" s="10" t="s">
        <v>96</v>
      </c>
      <c r="R3" s="11">
        <v>43980</v>
      </c>
      <c r="S3" s="10" t="str">
        <f>VLOOKUP(H3,MeasureExAnte!$B$3:$O$20,14,0)</f>
        <v>Clean Water Pump, High PEI, Constant, 1 &lt;= HP &lt; 3</v>
      </c>
      <c r="U3" s="10" t="s">
        <v>50</v>
      </c>
      <c r="V3" s="10" t="s">
        <v>56</v>
      </c>
    </row>
    <row r="4" spans="1:23" x14ac:dyDescent="0.3">
      <c r="A4" s="10" t="s">
        <v>90</v>
      </c>
      <c r="B4" s="10" t="s">
        <v>91</v>
      </c>
      <c r="C4" s="11">
        <v>43831</v>
      </c>
      <c r="E4" s="10" t="s">
        <v>150</v>
      </c>
      <c r="F4" s="10" t="s">
        <v>97</v>
      </c>
      <c r="G4" s="10" t="s">
        <v>93</v>
      </c>
      <c r="H4" s="10" t="s">
        <v>151</v>
      </c>
      <c r="I4" s="10" t="s">
        <v>44</v>
      </c>
      <c r="J4" s="10" t="s">
        <v>45</v>
      </c>
      <c r="K4" s="10" t="s">
        <v>94</v>
      </c>
      <c r="L4" s="10" t="s">
        <v>95</v>
      </c>
      <c r="M4" s="10" t="s">
        <v>44</v>
      </c>
      <c r="N4" s="10" t="s">
        <v>152</v>
      </c>
      <c r="O4" s="10" t="s">
        <v>153</v>
      </c>
      <c r="P4" s="10" t="s">
        <v>48</v>
      </c>
      <c r="Q4" s="10" t="s">
        <v>96</v>
      </c>
      <c r="R4" s="11">
        <v>43980</v>
      </c>
      <c r="S4" s="10" t="str">
        <f>VLOOKUP(H4,MeasureExAnte!$B$3:$O$20,14,0)</f>
        <v>Clean Water Pump, High PEI, Constant, 1 &lt;= HP &lt; 3</v>
      </c>
      <c r="U4" s="10" t="s">
        <v>50</v>
      </c>
      <c r="V4" s="10" t="s">
        <v>56</v>
      </c>
    </row>
    <row r="5" spans="1:23" x14ac:dyDescent="0.3">
      <c r="A5" s="10" t="s">
        <v>90</v>
      </c>
      <c r="B5" s="10" t="s">
        <v>98</v>
      </c>
      <c r="C5" s="11">
        <v>43831</v>
      </c>
      <c r="E5" s="10" t="s">
        <v>150</v>
      </c>
      <c r="F5" s="10" t="s">
        <v>92</v>
      </c>
      <c r="G5" s="10" t="s">
        <v>93</v>
      </c>
      <c r="H5" s="10" t="s">
        <v>154</v>
      </c>
      <c r="I5" s="10" t="s">
        <v>44</v>
      </c>
      <c r="J5" s="10" t="s">
        <v>45</v>
      </c>
      <c r="K5" s="10" t="s">
        <v>94</v>
      </c>
      <c r="L5" s="10" t="s">
        <v>95</v>
      </c>
      <c r="M5" s="10" t="s">
        <v>44</v>
      </c>
      <c r="N5" s="10" t="s">
        <v>155</v>
      </c>
      <c r="O5" s="10" t="s">
        <v>156</v>
      </c>
      <c r="P5" s="10" t="s">
        <v>48</v>
      </c>
      <c r="Q5" s="10" t="s">
        <v>96</v>
      </c>
      <c r="R5" s="11">
        <v>43980</v>
      </c>
      <c r="S5" s="10" t="str">
        <f>VLOOKUP(H5,MeasureExAnte!$B$3:$O$20,14,0)</f>
        <v>Clean Water Pump, High PEI, Constant, 3 &lt;= HP &lt;= 50</v>
      </c>
      <c r="U5" s="10" t="s">
        <v>50</v>
      </c>
      <c r="V5" s="10" t="s">
        <v>56</v>
      </c>
    </row>
    <row r="6" spans="1:23" x14ac:dyDescent="0.3">
      <c r="A6" s="10" t="s">
        <v>90</v>
      </c>
      <c r="B6" s="10" t="s">
        <v>98</v>
      </c>
      <c r="C6" s="11">
        <v>43831</v>
      </c>
      <c r="E6" s="10" t="s">
        <v>150</v>
      </c>
      <c r="F6" s="10" t="s">
        <v>97</v>
      </c>
      <c r="G6" s="10" t="s">
        <v>93</v>
      </c>
      <c r="H6" s="10" t="s">
        <v>154</v>
      </c>
      <c r="I6" s="10" t="s">
        <v>44</v>
      </c>
      <c r="J6" s="10" t="s">
        <v>45</v>
      </c>
      <c r="K6" s="10" t="s">
        <v>94</v>
      </c>
      <c r="L6" s="10" t="s">
        <v>95</v>
      </c>
      <c r="M6" s="10" t="s">
        <v>44</v>
      </c>
      <c r="N6" s="10" t="s">
        <v>155</v>
      </c>
      <c r="O6" s="10" t="s">
        <v>156</v>
      </c>
      <c r="P6" s="10" t="s">
        <v>48</v>
      </c>
      <c r="Q6" s="10" t="s">
        <v>96</v>
      </c>
      <c r="R6" s="11">
        <v>43980</v>
      </c>
      <c r="S6" s="10" t="str">
        <f>VLOOKUP(H6,MeasureExAnte!$B$3:$O$20,14,0)</f>
        <v>Clean Water Pump, High PEI, Constant, 3 &lt;= HP &lt;= 50</v>
      </c>
      <c r="U6" s="10" t="s">
        <v>50</v>
      </c>
      <c r="V6" s="10" t="s">
        <v>56</v>
      </c>
    </row>
    <row r="7" spans="1:23" x14ac:dyDescent="0.3">
      <c r="A7" s="10" t="s">
        <v>90</v>
      </c>
      <c r="B7" s="10" t="s">
        <v>99</v>
      </c>
      <c r="C7" s="11">
        <v>43831</v>
      </c>
      <c r="E7" s="10" t="s">
        <v>150</v>
      </c>
      <c r="F7" s="10" t="s">
        <v>92</v>
      </c>
      <c r="G7" s="10" t="s">
        <v>93</v>
      </c>
      <c r="H7" s="10" t="s">
        <v>157</v>
      </c>
      <c r="I7" s="10" t="s">
        <v>44</v>
      </c>
      <c r="J7" s="10" t="s">
        <v>45</v>
      </c>
      <c r="K7" s="10" t="s">
        <v>94</v>
      </c>
      <c r="L7" s="10" t="s">
        <v>95</v>
      </c>
      <c r="M7" s="10" t="s">
        <v>44</v>
      </c>
      <c r="N7" s="10" t="s">
        <v>158</v>
      </c>
      <c r="O7" s="10" t="s">
        <v>159</v>
      </c>
      <c r="P7" s="10" t="s">
        <v>48</v>
      </c>
      <c r="Q7" s="10" t="s">
        <v>96</v>
      </c>
      <c r="R7" s="11">
        <v>43980</v>
      </c>
      <c r="S7" s="10" t="str">
        <f>VLOOKUP(H7,MeasureExAnte!$B$3:$O$20,14,0)</f>
        <v>Clean Water Pump, High PEI, Constant, 50 &lt; HP &lt;= 200</v>
      </c>
      <c r="U7" s="10" t="s">
        <v>50</v>
      </c>
      <c r="V7" s="10" t="s">
        <v>56</v>
      </c>
    </row>
    <row r="8" spans="1:23" x14ac:dyDescent="0.3">
      <c r="A8" s="10" t="s">
        <v>90</v>
      </c>
      <c r="B8" s="10" t="s">
        <v>99</v>
      </c>
      <c r="C8" s="11">
        <v>43831</v>
      </c>
      <c r="E8" s="10" t="s">
        <v>150</v>
      </c>
      <c r="F8" s="10" t="s">
        <v>97</v>
      </c>
      <c r="G8" s="10" t="s">
        <v>93</v>
      </c>
      <c r="H8" s="10" t="s">
        <v>157</v>
      </c>
      <c r="I8" s="10" t="s">
        <v>44</v>
      </c>
      <c r="J8" s="10" t="s">
        <v>45</v>
      </c>
      <c r="K8" s="10" t="s">
        <v>94</v>
      </c>
      <c r="L8" s="10" t="s">
        <v>95</v>
      </c>
      <c r="M8" s="10" t="s">
        <v>44</v>
      </c>
      <c r="N8" s="10" t="s">
        <v>158</v>
      </c>
      <c r="O8" s="10" t="s">
        <v>159</v>
      </c>
      <c r="P8" s="10" t="s">
        <v>48</v>
      </c>
      <c r="Q8" s="10" t="s">
        <v>96</v>
      </c>
      <c r="R8" s="11">
        <v>43980</v>
      </c>
      <c r="S8" s="10" t="str">
        <f>VLOOKUP(H8,MeasureExAnte!$B$3:$O$20,14,0)</f>
        <v>Clean Water Pump, High PEI, Constant, 50 &lt; HP &lt;= 200</v>
      </c>
      <c r="U8" s="10" t="s">
        <v>50</v>
      </c>
      <c r="V8" s="10" t="s">
        <v>56</v>
      </c>
    </row>
    <row r="9" spans="1:23" x14ac:dyDescent="0.3">
      <c r="A9" s="10" t="s">
        <v>90</v>
      </c>
      <c r="B9" s="10" t="s">
        <v>100</v>
      </c>
      <c r="C9" s="11">
        <v>43831</v>
      </c>
      <c r="E9" s="10" t="s">
        <v>150</v>
      </c>
      <c r="F9" s="10" t="s">
        <v>92</v>
      </c>
      <c r="G9" s="10" t="s">
        <v>93</v>
      </c>
      <c r="H9" s="10" t="s">
        <v>160</v>
      </c>
      <c r="I9" s="10" t="s">
        <v>44</v>
      </c>
      <c r="J9" s="10" t="s">
        <v>45</v>
      </c>
      <c r="K9" s="10" t="s">
        <v>94</v>
      </c>
      <c r="L9" s="10" t="s">
        <v>95</v>
      </c>
      <c r="M9" s="10" t="s">
        <v>44</v>
      </c>
      <c r="N9" s="10" t="s">
        <v>161</v>
      </c>
      <c r="O9" s="10" t="s">
        <v>162</v>
      </c>
      <c r="P9" s="10" t="s">
        <v>48</v>
      </c>
      <c r="Q9" s="10" t="s">
        <v>96</v>
      </c>
      <c r="R9" s="11">
        <v>43980</v>
      </c>
      <c r="S9" s="10" t="str">
        <f>VLOOKUP(H9,MeasureExAnte!$B$3:$O$20,14,0)</f>
        <v>Clean Water Pump, High PEI, Variable, 1 &lt;= HP &lt; 3</v>
      </c>
      <c r="U9" s="10" t="s">
        <v>50</v>
      </c>
      <c r="V9" s="10" t="s">
        <v>56</v>
      </c>
    </row>
    <row r="10" spans="1:23" x14ac:dyDescent="0.3">
      <c r="A10" s="10" t="s">
        <v>90</v>
      </c>
      <c r="B10" s="10" t="s">
        <v>100</v>
      </c>
      <c r="C10" s="11">
        <v>43831</v>
      </c>
      <c r="E10" s="10" t="s">
        <v>150</v>
      </c>
      <c r="F10" s="10" t="s">
        <v>97</v>
      </c>
      <c r="G10" s="10" t="s">
        <v>93</v>
      </c>
      <c r="H10" s="10" t="s">
        <v>160</v>
      </c>
      <c r="I10" s="10" t="s">
        <v>44</v>
      </c>
      <c r="J10" s="10" t="s">
        <v>45</v>
      </c>
      <c r="K10" s="10" t="s">
        <v>94</v>
      </c>
      <c r="L10" s="10" t="s">
        <v>95</v>
      </c>
      <c r="M10" s="10" t="s">
        <v>44</v>
      </c>
      <c r="N10" s="10" t="s">
        <v>161</v>
      </c>
      <c r="O10" s="10" t="s">
        <v>162</v>
      </c>
      <c r="P10" s="10" t="s">
        <v>48</v>
      </c>
      <c r="Q10" s="10" t="s">
        <v>96</v>
      </c>
      <c r="R10" s="11">
        <v>43980</v>
      </c>
      <c r="S10" s="10" t="str">
        <f>VLOOKUP(H10,MeasureExAnte!$B$3:$O$20,14,0)</f>
        <v>Clean Water Pump, High PEI, Variable, 1 &lt;= HP &lt; 3</v>
      </c>
      <c r="U10" s="10" t="s">
        <v>50</v>
      </c>
      <c r="V10" s="10" t="s">
        <v>56</v>
      </c>
    </row>
    <row r="11" spans="1:23" x14ac:dyDescent="0.3">
      <c r="A11" s="10" t="s">
        <v>90</v>
      </c>
      <c r="B11" s="10" t="s">
        <v>101</v>
      </c>
      <c r="C11" s="11">
        <v>43831</v>
      </c>
      <c r="E11" s="10" t="s">
        <v>150</v>
      </c>
      <c r="F11" s="10" t="s">
        <v>92</v>
      </c>
      <c r="G11" s="10" t="s">
        <v>93</v>
      </c>
      <c r="H11" s="10" t="s">
        <v>163</v>
      </c>
      <c r="I11" s="10" t="s">
        <v>44</v>
      </c>
      <c r="J11" s="10" t="s">
        <v>45</v>
      </c>
      <c r="K11" s="10" t="s">
        <v>94</v>
      </c>
      <c r="L11" s="10" t="s">
        <v>95</v>
      </c>
      <c r="M11" s="10" t="s">
        <v>44</v>
      </c>
      <c r="N11" s="10" t="s">
        <v>164</v>
      </c>
      <c r="O11" s="10" t="s">
        <v>165</v>
      </c>
      <c r="P11" s="10" t="s">
        <v>48</v>
      </c>
      <c r="Q11" s="10" t="s">
        <v>96</v>
      </c>
      <c r="R11" s="11">
        <v>43980</v>
      </c>
      <c r="S11" s="10" t="str">
        <f>VLOOKUP(H11,MeasureExAnte!$B$3:$O$20,14,0)</f>
        <v>Clean Water Pump, High PEI, Variable, 3 &lt;= HP &lt;= 50</v>
      </c>
      <c r="U11" s="10" t="s">
        <v>50</v>
      </c>
      <c r="V11" s="10" t="s">
        <v>56</v>
      </c>
    </row>
    <row r="12" spans="1:23" x14ac:dyDescent="0.3">
      <c r="A12" s="10" t="s">
        <v>90</v>
      </c>
      <c r="B12" s="10" t="s">
        <v>101</v>
      </c>
      <c r="C12" s="11">
        <v>43831</v>
      </c>
      <c r="E12" s="10" t="s">
        <v>150</v>
      </c>
      <c r="F12" s="10" t="s">
        <v>97</v>
      </c>
      <c r="G12" s="10" t="s">
        <v>93</v>
      </c>
      <c r="H12" s="10" t="s">
        <v>163</v>
      </c>
      <c r="I12" s="10" t="s">
        <v>44</v>
      </c>
      <c r="J12" s="10" t="s">
        <v>45</v>
      </c>
      <c r="K12" s="10" t="s">
        <v>94</v>
      </c>
      <c r="L12" s="10" t="s">
        <v>95</v>
      </c>
      <c r="M12" s="10" t="s">
        <v>44</v>
      </c>
      <c r="N12" s="10" t="s">
        <v>164</v>
      </c>
      <c r="O12" s="10" t="s">
        <v>165</v>
      </c>
      <c r="P12" s="10" t="s">
        <v>48</v>
      </c>
      <c r="Q12" s="10" t="s">
        <v>96</v>
      </c>
      <c r="R12" s="11">
        <v>43980</v>
      </c>
      <c r="S12" s="10" t="str">
        <f>VLOOKUP(H12,MeasureExAnte!$B$3:$O$20,14,0)</f>
        <v>Clean Water Pump, High PEI, Variable, 3 &lt;= HP &lt;= 50</v>
      </c>
      <c r="U12" s="10" t="s">
        <v>50</v>
      </c>
      <c r="V12" s="10" t="s">
        <v>56</v>
      </c>
    </row>
    <row r="13" spans="1:23" x14ac:dyDescent="0.3">
      <c r="A13" s="10" t="s">
        <v>90</v>
      </c>
      <c r="B13" s="10" t="s">
        <v>102</v>
      </c>
      <c r="C13" s="11">
        <v>43831</v>
      </c>
      <c r="E13" s="10" t="s">
        <v>150</v>
      </c>
      <c r="F13" s="10" t="s">
        <v>92</v>
      </c>
      <c r="G13" s="10" t="s">
        <v>93</v>
      </c>
      <c r="H13" s="10" t="s">
        <v>166</v>
      </c>
      <c r="I13" s="10" t="s">
        <v>44</v>
      </c>
      <c r="J13" s="10" t="s">
        <v>45</v>
      </c>
      <c r="K13" s="10" t="s">
        <v>94</v>
      </c>
      <c r="L13" s="10" t="s">
        <v>95</v>
      </c>
      <c r="M13" s="10" t="s">
        <v>44</v>
      </c>
      <c r="N13" s="10" t="s">
        <v>167</v>
      </c>
      <c r="O13" s="10" t="s">
        <v>168</v>
      </c>
      <c r="P13" s="10" t="s">
        <v>48</v>
      </c>
      <c r="Q13" s="10" t="s">
        <v>96</v>
      </c>
      <c r="R13" s="11">
        <v>43980</v>
      </c>
      <c r="S13" s="10" t="str">
        <f>VLOOKUP(H13,MeasureExAnte!$B$3:$O$20,14,0)</f>
        <v>Clean Water Pump, High PEI, Variable, 50 &lt; HP &lt;= 200</v>
      </c>
      <c r="U13" s="10" t="s">
        <v>50</v>
      </c>
      <c r="V13" s="10" t="s">
        <v>56</v>
      </c>
    </row>
    <row r="14" spans="1:23" x14ac:dyDescent="0.3">
      <c r="A14" s="10" t="s">
        <v>90</v>
      </c>
      <c r="B14" s="10" t="s">
        <v>102</v>
      </c>
      <c r="C14" s="11">
        <v>43831</v>
      </c>
      <c r="E14" s="10" t="s">
        <v>150</v>
      </c>
      <c r="F14" s="10" t="s">
        <v>97</v>
      </c>
      <c r="G14" s="10" t="s">
        <v>93</v>
      </c>
      <c r="H14" s="10" t="s">
        <v>166</v>
      </c>
      <c r="I14" s="10" t="s">
        <v>44</v>
      </c>
      <c r="J14" s="10" t="s">
        <v>45</v>
      </c>
      <c r="K14" s="10" t="s">
        <v>94</v>
      </c>
      <c r="L14" s="10" t="s">
        <v>95</v>
      </c>
      <c r="M14" s="10" t="s">
        <v>44</v>
      </c>
      <c r="N14" s="10" t="s">
        <v>167</v>
      </c>
      <c r="O14" s="10" t="s">
        <v>168</v>
      </c>
      <c r="P14" s="10" t="s">
        <v>48</v>
      </c>
      <c r="Q14" s="10" t="s">
        <v>96</v>
      </c>
      <c r="R14" s="11">
        <v>43980</v>
      </c>
      <c r="S14" s="10" t="str">
        <f>VLOOKUP(H14,MeasureExAnte!$B$3:$O$20,14,0)</f>
        <v>Clean Water Pump, High PEI, Variable, 50 &lt; HP &lt;= 200</v>
      </c>
      <c r="U14" s="10" t="s">
        <v>50</v>
      </c>
      <c r="V14" s="10" t="s">
        <v>56</v>
      </c>
    </row>
    <row r="15" spans="1:23" x14ac:dyDescent="0.3">
      <c r="A15" s="10" t="s">
        <v>90</v>
      </c>
      <c r="B15" s="10" t="s">
        <v>91</v>
      </c>
      <c r="C15" s="11">
        <v>43831</v>
      </c>
      <c r="E15" s="10" t="s">
        <v>150</v>
      </c>
      <c r="F15" s="10" t="s">
        <v>92</v>
      </c>
      <c r="G15" s="10" t="s">
        <v>93</v>
      </c>
      <c r="H15" s="10" t="s">
        <v>151</v>
      </c>
      <c r="I15" s="10" t="s">
        <v>44</v>
      </c>
      <c r="J15" s="10" t="s">
        <v>59</v>
      </c>
      <c r="K15" s="10" t="s">
        <v>94</v>
      </c>
      <c r="L15" s="10" t="s">
        <v>95</v>
      </c>
      <c r="M15" s="10" t="s">
        <v>44</v>
      </c>
      <c r="N15" s="10" t="s">
        <v>152</v>
      </c>
      <c r="O15" s="10" t="s">
        <v>153</v>
      </c>
      <c r="P15" s="10" t="s">
        <v>48</v>
      </c>
      <c r="Q15" s="10" t="s">
        <v>96</v>
      </c>
      <c r="R15" s="11">
        <v>43980</v>
      </c>
      <c r="S15" s="10" t="str">
        <f>VLOOKUP(H15,MeasureExAnte!$B$3:$O$20,14,0)</f>
        <v>Clean Water Pump, High PEI, Constant, 1 &lt;= HP &lt; 3</v>
      </c>
      <c r="U15" s="10" t="s">
        <v>50</v>
      </c>
      <c r="V15" s="10" t="s">
        <v>56</v>
      </c>
    </row>
    <row r="16" spans="1:23" x14ac:dyDescent="0.3">
      <c r="A16" s="10" t="s">
        <v>90</v>
      </c>
      <c r="B16" s="10" t="s">
        <v>91</v>
      </c>
      <c r="C16" s="11">
        <v>43831</v>
      </c>
      <c r="E16" s="10" t="s">
        <v>150</v>
      </c>
      <c r="F16" s="10" t="s">
        <v>97</v>
      </c>
      <c r="G16" s="10" t="s">
        <v>93</v>
      </c>
      <c r="H16" s="10" t="s">
        <v>151</v>
      </c>
      <c r="I16" s="10" t="s">
        <v>44</v>
      </c>
      <c r="J16" s="10" t="s">
        <v>59</v>
      </c>
      <c r="K16" s="10" t="s">
        <v>94</v>
      </c>
      <c r="L16" s="10" t="s">
        <v>95</v>
      </c>
      <c r="M16" s="10" t="s">
        <v>44</v>
      </c>
      <c r="N16" s="10" t="s">
        <v>152</v>
      </c>
      <c r="O16" s="10" t="s">
        <v>153</v>
      </c>
      <c r="P16" s="10" t="s">
        <v>48</v>
      </c>
      <c r="Q16" s="10" t="s">
        <v>96</v>
      </c>
      <c r="R16" s="11">
        <v>43980</v>
      </c>
      <c r="S16" s="10" t="str">
        <f>VLOOKUP(H16,MeasureExAnte!$B$3:$O$20,14,0)</f>
        <v>Clean Water Pump, High PEI, Constant, 1 &lt;= HP &lt; 3</v>
      </c>
      <c r="U16" s="10" t="s">
        <v>50</v>
      </c>
      <c r="V16" s="10" t="s">
        <v>56</v>
      </c>
    </row>
    <row r="17" spans="1:22" x14ac:dyDescent="0.3">
      <c r="A17" s="10" t="s">
        <v>90</v>
      </c>
      <c r="B17" s="10" t="s">
        <v>98</v>
      </c>
      <c r="C17" s="11">
        <v>43831</v>
      </c>
      <c r="E17" s="10" t="s">
        <v>150</v>
      </c>
      <c r="F17" s="10" t="s">
        <v>92</v>
      </c>
      <c r="G17" s="10" t="s">
        <v>93</v>
      </c>
      <c r="H17" s="10" t="s">
        <v>154</v>
      </c>
      <c r="I17" s="10" t="s">
        <v>44</v>
      </c>
      <c r="J17" s="10" t="s">
        <v>59</v>
      </c>
      <c r="K17" s="10" t="s">
        <v>94</v>
      </c>
      <c r="L17" s="10" t="s">
        <v>95</v>
      </c>
      <c r="M17" s="10" t="s">
        <v>44</v>
      </c>
      <c r="N17" s="10" t="s">
        <v>155</v>
      </c>
      <c r="O17" s="10" t="s">
        <v>156</v>
      </c>
      <c r="P17" s="10" t="s">
        <v>48</v>
      </c>
      <c r="Q17" s="10" t="s">
        <v>96</v>
      </c>
      <c r="R17" s="11">
        <v>43980</v>
      </c>
      <c r="S17" s="10" t="str">
        <f>VLOOKUP(H17,MeasureExAnte!$B$3:$O$20,14,0)</f>
        <v>Clean Water Pump, High PEI, Constant, 3 &lt;= HP &lt;= 50</v>
      </c>
      <c r="U17" s="10" t="s">
        <v>50</v>
      </c>
      <c r="V17" s="10" t="s">
        <v>56</v>
      </c>
    </row>
    <row r="18" spans="1:22" x14ac:dyDescent="0.3">
      <c r="A18" s="10" t="s">
        <v>90</v>
      </c>
      <c r="B18" s="10" t="s">
        <v>98</v>
      </c>
      <c r="C18" s="11">
        <v>43831</v>
      </c>
      <c r="E18" s="10" t="s">
        <v>150</v>
      </c>
      <c r="F18" s="10" t="s">
        <v>97</v>
      </c>
      <c r="G18" s="10" t="s">
        <v>93</v>
      </c>
      <c r="H18" s="10" t="s">
        <v>154</v>
      </c>
      <c r="I18" s="10" t="s">
        <v>44</v>
      </c>
      <c r="J18" s="10" t="s">
        <v>59</v>
      </c>
      <c r="K18" s="10" t="s">
        <v>94</v>
      </c>
      <c r="L18" s="10" t="s">
        <v>95</v>
      </c>
      <c r="M18" s="10" t="s">
        <v>44</v>
      </c>
      <c r="N18" s="10" t="s">
        <v>155</v>
      </c>
      <c r="O18" s="10" t="s">
        <v>156</v>
      </c>
      <c r="P18" s="10" t="s">
        <v>48</v>
      </c>
      <c r="Q18" s="10" t="s">
        <v>96</v>
      </c>
      <c r="R18" s="11">
        <v>43980</v>
      </c>
      <c r="S18" s="10" t="str">
        <f>VLOOKUP(H18,MeasureExAnte!$B$3:$O$20,14,0)</f>
        <v>Clean Water Pump, High PEI, Constant, 3 &lt;= HP &lt;= 50</v>
      </c>
      <c r="U18" s="10" t="s">
        <v>50</v>
      </c>
      <c r="V18" s="10" t="s">
        <v>56</v>
      </c>
    </row>
    <row r="19" spans="1:22" x14ac:dyDescent="0.3">
      <c r="A19" s="10" t="s">
        <v>90</v>
      </c>
      <c r="B19" s="10" t="s">
        <v>99</v>
      </c>
      <c r="C19" s="11">
        <v>43831</v>
      </c>
      <c r="E19" s="10" t="s">
        <v>150</v>
      </c>
      <c r="F19" s="10" t="s">
        <v>92</v>
      </c>
      <c r="G19" s="10" t="s">
        <v>93</v>
      </c>
      <c r="H19" s="10" t="s">
        <v>157</v>
      </c>
      <c r="I19" s="10" t="s">
        <v>44</v>
      </c>
      <c r="J19" s="10" t="s">
        <v>59</v>
      </c>
      <c r="K19" s="10" t="s">
        <v>94</v>
      </c>
      <c r="L19" s="10" t="s">
        <v>95</v>
      </c>
      <c r="M19" s="10" t="s">
        <v>44</v>
      </c>
      <c r="N19" s="10" t="s">
        <v>158</v>
      </c>
      <c r="O19" s="10" t="s">
        <v>159</v>
      </c>
      <c r="P19" s="10" t="s">
        <v>48</v>
      </c>
      <c r="Q19" s="10" t="s">
        <v>96</v>
      </c>
      <c r="R19" s="11">
        <v>43980</v>
      </c>
      <c r="S19" s="10" t="str">
        <f>VLOOKUP(H19,MeasureExAnte!$B$3:$O$20,14,0)</f>
        <v>Clean Water Pump, High PEI, Constant, 50 &lt; HP &lt;= 200</v>
      </c>
      <c r="U19" s="10" t="s">
        <v>50</v>
      </c>
      <c r="V19" s="10" t="s">
        <v>56</v>
      </c>
    </row>
    <row r="20" spans="1:22" x14ac:dyDescent="0.3">
      <c r="A20" s="10" t="s">
        <v>90</v>
      </c>
      <c r="B20" s="10" t="s">
        <v>99</v>
      </c>
      <c r="C20" s="11">
        <v>43831</v>
      </c>
      <c r="E20" s="10" t="s">
        <v>150</v>
      </c>
      <c r="F20" s="10" t="s">
        <v>97</v>
      </c>
      <c r="G20" s="10" t="s">
        <v>93</v>
      </c>
      <c r="H20" s="10" t="s">
        <v>157</v>
      </c>
      <c r="I20" s="10" t="s">
        <v>44</v>
      </c>
      <c r="J20" s="10" t="s">
        <v>59</v>
      </c>
      <c r="K20" s="10" t="s">
        <v>94</v>
      </c>
      <c r="L20" s="10" t="s">
        <v>95</v>
      </c>
      <c r="M20" s="10" t="s">
        <v>44</v>
      </c>
      <c r="N20" s="10" t="s">
        <v>158</v>
      </c>
      <c r="O20" s="10" t="s">
        <v>159</v>
      </c>
      <c r="P20" s="10" t="s">
        <v>48</v>
      </c>
      <c r="Q20" s="10" t="s">
        <v>96</v>
      </c>
      <c r="R20" s="11">
        <v>43980</v>
      </c>
      <c r="S20" s="10" t="str">
        <f>VLOOKUP(H20,MeasureExAnte!$B$3:$O$20,14,0)</f>
        <v>Clean Water Pump, High PEI, Constant, 50 &lt; HP &lt;= 200</v>
      </c>
      <c r="U20" s="10" t="s">
        <v>50</v>
      </c>
      <c r="V20" s="10" t="s">
        <v>56</v>
      </c>
    </row>
    <row r="21" spans="1:22" x14ac:dyDescent="0.3">
      <c r="A21" s="10" t="s">
        <v>90</v>
      </c>
      <c r="B21" s="10" t="s">
        <v>100</v>
      </c>
      <c r="C21" s="11">
        <v>43831</v>
      </c>
      <c r="E21" s="10" t="s">
        <v>150</v>
      </c>
      <c r="F21" s="10" t="s">
        <v>92</v>
      </c>
      <c r="G21" s="10" t="s">
        <v>93</v>
      </c>
      <c r="H21" s="10" t="s">
        <v>160</v>
      </c>
      <c r="I21" s="10" t="s">
        <v>44</v>
      </c>
      <c r="J21" s="10" t="s">
        <v>59</v>
      </c>
      <c r="K21" s="10" t="s">
        <v>94</v>
      </c>
      <c r="L21" s="10" t="s">
        <v>95</v>
      </c>
      <c r="M21" s="10" t="s">
        <v>44</v>
      </c>
      <c r="N21" s="10" t="s">
        <v>161</v>
      </c>
      <c r="O21" s="10" t="s">
        <v>162</v>
      </c>
      <c r="P21" s="10" t="s">
        <v>48</v>
      </c>
      <c r="Q21" s="10" t="s">
        <v>96</v>
      </c>
      <c r="R21" s="11">
        <v>43980</v>
      </c>
      <c r="S21" s="10" t="str">
        <f>VLOOKUP(H21,MeasureExAnte!$B$3:$O$20,14,0)</f>
        <v>Clean Water Pump, High PEI, Variable, 1 &lt;= HP &lt; 3</v>
      </c>
      <c r="U21" s="10" t="s">
        <v>50</v>
      </c>
      <c r="V21" s="10" t="s">
        <v>56</v>
      </c>
    </row>
    <row r="22" spans="1:22" x14ac:dyDescent="0.3">
      <c r="A22" s="10" t="s">
        <v>90</v>
      </c>
      <c r="B22" s="10" t="s">
        <v>100</v>
      </c>
      <c r="C22" s="11">
        <v>43831</v>
      </c>
      <c r="E22" s="10" t="s">
        <v>150</v>
      </c>
      <c r="F22" s="10" t="s">
        <v>97</v>
      </c>
      <c r="G22" s="10" t="s">
        <v>93</v>
      </c>
      <c r="H22" s="10" t="s">
        <v>160</v>
      </c>
      <c r="I22" s="10" t="s">
        <v>44</v>
      </c>
      <c r="J22" s="10" t="s">
        <v>59</v>
      </c>
      <c r="K22" s="10" t="s">
        <v>94</v>
      </c>
      <c r="L22" s="10" t="s">
        <v>95</v>
      </c>
      <c r="M22" s="10" t="s">
        <v>44</v>
      </c>
      <c r="N22" s="10" t="s">
        <v>161</v>
      </c>
      <c r="O22" s="10" t="s">
        <v>162</v>
      </c>
      <c r="P22" s="10" t="s">
        <v>48</v>
      </c>
      <c r="Q22" s="10" t="s">
        <v>96</v>
      </c>
      <c r="R22" s="11">
        <v>43980</v>
      </c>
      <c r="S22" s="10" t="str">
        <f>VLOOKUP(H22,MeasureExAnte!$B$3:$O$20,14,0)</f>
        <v>Clean Water Pump, High PEI, Variable, 1 &lt;= HP &lt; 3</v>
      </c>
      <c r="U22" s="10" t="s">
        <v>50</v>
      </c>
      <c r="V22" s="10" t="s">
        <v>56</v>
      </c>
    </row>
    <row r="23" spans="1:22" x14ac:dyDescent="0.3">
      <c r="A23" s="10" t="s">
        <v>90</v>
      </c>
      <c r="B23" s="10" t="s">
        <v>101</v>
      </c>
      <c r="C23" s="11">
        <v>43831</v>
      </c>
      <c r="E23" s="10" t="s">
        <v>150</v>
      </c>
      <c r="F23" s="10" t="s">
        <v>92</v>
      </c>
      <c r="G23" s="10" t="s">
        <v>93</v>
      </c>
      <c r="H23" s="10" t="s">
        <v>163</v>
      </c>
      <c r="I23" s="10" t="s">
        <v>44</v>
      </c>
      <c r="J23" s="10" t="s">
        <v>59</v>
      </c>
      <c r="K23" s="10" t="s">
        <v>94</v>
      </c>
      <c r="L23" s="10" t="s">
        <v>95</v>
      </c>
      <c r="M23" s="10" t="s">
        <v>44</v>
      </c>
      <c r="N23" s="10" t="s">
        <v>164</v>
      </c>
      <c r="O23" s="10" t="s">
        <v>165</v>
      </c>
      <c r="P23" s="10" t="s">
        <v>48</v>
      </c>
      <c r="Q23" s="10" t="s">
        <v>96</v>
      </c>
      <c r="R23" s="11">
        <v>43980</v>
      </c>
      <c r="S23" s="10" t="str">
        <f>VLOOKUP(H23,MeasureExAnte!$B$3:$O$20,14,0)</f>
        <v>Clean Water Pump, High PEI, Variable, 3 &lt;= HP &lt;= 50</v>
      </c>
      <c r="U23" s="10" t="s">
        <v>50</v>
      </c>
      <c r="V23" s="10" t="s">
        <v>56</v>
      </c>
    </row>
    <row r="24" spans="1:22" x14ac:dyDescent="0.3">
      <c r="A24" s="10" t="s">
        <v>90</v>
      </c>
      <c r="B24" s="10" t="s">
        <v>101</v>
      </c>
      <c r="C24" s="11">
        <v>43831</v>
      </c>
      <c r="E24" s="10" t="s">
        <v>150</v>
      </c>
      <c r="F24" s="10" t="s">
        <v>97</v>
      </c>
      <c r="G24" s="10" t="s">
        <v>93</v>
      </c>
      <c r="H24" s="10" t="s">
        <v>163</v>
      </c>
      <c r="I24" s="10" t="s">
        <v>44</v>
      </c>
      <c r="J24" s="10" t="s">
        <v>59</v>
      </c>
      <c r="K24" s="10" t="s">
        <v>94</v>
      </c>
      <c r="L24" s="10" t="s">
        <v>95</v>
      </c>
      <c r="M24" s="10" t="s">
        <v>44</v>
      </c>
      <c r="N24" s="10" t="s">
        <v>164</v>
      </c>
      <c r="O24" s="10" t="s">
        <v>165</v>
      </c>
      <c r="P24" s="10" t="s">
        <v>48</v>
      </c>
      <c r="Q24" s="10" t="s">
        <v>96</v>
      </c>
      <c r="R24" s="11">
        <v>43980</v>
      </c>
      <c r="S24" s="10" t="str">
        <f>VLOOKUP(H24,MeasureExAnte!$B$3:$O$20,14,0)</f>
        <v>Clean Water Pump, High PEI, Variable, 3 &lt;= HP &lt;= 50</v>
      </c>
      <c r="U24" s="10" t="s">
        <v>50</v>
      </c>
      <c r="V24" s="10" t="s">
        <v>56</v>
      </c>
    </row>
    <row r="25" spans="1:22" x14ac:dyDescent="0.3">
      <c r="A25" s="10" t="s">
        <v>90</v>
      </c>
      <c r="B25" s="10" t="s">
        <v>102</v>
      </c>
      <c r="C25" s="11">
        <v>43831</v>
      </c>
      <c r="E25" s="10" t="s">
        <v>150</v>
      </c>
      <c r="F25" s="10" t="s">
        <v>92</v>
      </c>
      <c r="G25" s="10" t="s">
        <v>93</v>
      </c>
      <c r="H25" s="10" t="s">
        <v>166</v>
      </c>
      <c r="I25" s="10" t="s">
        <v>44</v>
      </c>
      <c r="J25" s="10" t="s">
        <v>59</v>
      </c>
      <c r="K25" s="10" t="s">
        <v>94</v>
      </c>
      <c r="L25" s="10" t="s">
        <v>95</v>
      </c>
      <c r="M25" s="10" t="s">
        <v>44</v>
      </c>
      <c r="N25" s="10" t="s">
        <v>167</v>
      </c>
      <c r="O25" s="10" t="s">
        <v>168</v>
      </c>
      <c r="P25" s="10" t="s">
        <v>48</v>
      </c>
      <c r="Q25" s="10" t="s">
        <v>96</v>
      </c>
      <c r="R25" s="11">
        <v>43980</v>
      </c>
      <c r="S25" s="10" t="str">
        <f>VLOOKUP(H25,MeasureExAnte!$B$3:$O$20,14,0)</f>
        <v>Clean Water Pump, High PEI, Variable, 50 &lt; HP &lt;= 200</v>
      </c>
      <c r="U25" s="10" t="s">
        <v>50</v>
      </c>
      <c r="V25" s="10" t="s">
        <v>56</v>
      </c>
    </row>
    <row r="26" spans="1:22" x14ac:dyDescent="0.3">
      <c r="A26" s="10" t="s">
        <v>90</v>
      </c>
      <c r="B26" s="10" t="s">
        <v>102</v>
      </c>
      <c r="C26" s="11">
        <v>43831</v>
      </c>
      <c r="E26" s="10" t="s">
        <v>150</v>
      </c>
      <c r="F26" s="10" t="s">
        <v>97</v>
      </c>
      <c r="G26" s="10" t="s">
        <v>93</v>
      </c>
      <c r="H26" s="10" t="s">
        <v>166</v>
      </c>
      <c r="I26" s="10" t="s">
        <v>44</v>
      </c>
      <c r="J26" s="10" t="s">
        <v>59</v>
      </c>
      <c r="K26" s="10" t="s">
        <v>94</v>
      </c>
      <c r="L26" s="10" t="s">
        <v>95</v>
      </c>
      <c r="M26" s="10" t="s">
        <v>44</v>
      </c>
      <c r="N26" s="10" t="s">
        <v>167</v>
      </c>
      <c r="O26" s="10" t="s">
        <v>168</v>
      </c>
      <c r="P26" s="10" t="s">
        <v>48</v>
      </c>
      <c r="Q26" s="10" t="s">
        <v>96</v>
      </c>
      <c r="R26" s="11">
        <v>43980</v>
      </c>
      <c r="S26" s="10" t="str">
        <f>VLOOKUP(H26,MeasureExAnte!$B$3:$O$20,14,0)</f>
        <v>Clean Water Pump, High PEI, Variable, 50 &lt; HP &lt;= 200</v>
      </c>
      <c r="U26" s="10" t="s">
        <v>50</v>
      </c>
      <c r="V26" s="10" t="s">
        <v>56</v>
      </c>
    </row>
    <row r="27" spans="1:22" x14ac:dyDescent="0.3">
      <c r="A27" s="10" t="s">
        <v>90</v>
      </c>
      <c r="B27" s="10" t="s">
        <v>91</v>
      </c>
      <c r="C27" s="11">
        <v>43831</v>
      </c>
      <c r="E27" s="10" t="s">
        <v>150</v>
      </c>
      <c r="F27" s="10" t="s">
        <v>92</v>
      </c>
      <c r="G27" s="10" t="s">
        <v>93</v>
      </c>
      <c r="H27" s="10" t="s">
        <v>151</v>
      </c>
      <c r="I27" s="10" t="s">
        <v>44</v>
      </c>
      <c r="J27" s="10" t="s">
        <v>62</v>
      </c>
      <c r="K27" s="10" t="s">
        <v>94</v>
      </c>
      <c r="L27" s="10" t="s">
        <v>95</v>
      </c>
      <c r="M27" s="10" t="s">
        <v>44</v>
      </c>
      <c r="N27" s="10" t="s">
        <v>152</v>
      </c>
      <c r="O27" s="10" t="s">
        <v>153</v>
      </c>
      <c r="P27" s="10" t="s">
        <v>48</v>
      </c>
      <c r="Q27" s="10" t="s">
        <v>96</v>
      </c>
      <c r="R27" s="11">
        <v>43980</v>
      </c>
      <c r="S27" s="10" t="str">
        <f>VLOOKUP(H27,MeasureExAnte!$B$3:$O$20,14,0)</f>
        <v>Clean Water Pump, High PEI, Constant, 1 &lt;= HP &lt; 3</v>
      </c>
      <c r="U27" s="10" t="s">
        <v>50</v>
      </c>
      <c r="V27" s="10" t="s">
        <v>56</v>
      </c>
    </row>
    <row r="28" spans="1:22" x14ac:dyDescent="0.3">
      <c r="A28" s="10" t="s">
        <v>90</v>
      </c>
      <c r="B28" s="10" t="s">
        <v>91</v>
      </c>
      <c r="C28" s="11">
        <v>43831</v>
      </c>
      <c r="E28" s="10" t="s">
        <v>150</v>
      </c>
      <c r="F28" s="10" t="s">
        <v>97</v>
      </c>
      <c r="G28" s="10" t="s">
        <v>93</v>
      </c>
      <c r="H28" s="10" t="s">
        <v>151</v>
      </c>
      <c r="I28" s="10" t="s">
        <v>44</v>
      </c>
      <c r="J28" s="10" t="s">
        <v>62</v>
      </c>
      <c r="K28" s="10" t="s">
        <v>94</v>
      </c>
      <c r="L28" s="10" t="s">
        <v>95</v>
      </c>
      <c r="M28" s="10" t="s">
        <v>44</v>
      </c>
      <c r="N28" s="10" t="s">
        <v>152</v>
      </c>
      <c r="O28" s="10" t="s">
        <v>153</v>
      </c>
      <c r="P28" s="10" t="s">
        <v>48</v>
      </c>
      <c r="Q28" s="10" t="s">
        <v>96</v>
      </c>
      <c r="R28" s="11">
        <v>43980</v>
      </c>
      <c r="S28" s="10" t="str">
        <f>VLOOKUP(H28,MeasureExAnte!$B$3:$O$20,14,0)</f>
        <v>Clean Water Pump, High PEI, Constant, 1 &lt;= HP &lt; 3</v>
      </c>
      <c r="U28" s="10" t="s">
        <v>50</v>
      </c>
      <c r="V28" s="10" t="s">
        <v>56</v>
      </c>
    </row>
    <row r="29" spans="1:22" x14ac:dyDescent="0.3">
      <c r="A29" s="10" t="s">
        <v>90</v>
      </c>
      <c r="B29" s="10" t="s">
        <v>98</v>
      </c>
      <c r="C29" s="11">
        <v>43831</v>
      </c>
      <c r="E29" s="10" t="s">
        <v>150</v>
      </c>
      <c r="F29" s="10" t="s">
        <v>92</v>
      </c>
      <c r="G29" s="10" t="s">
        <v>93</v>
      </c>
      <c r="H29" s="10" t="s">
        <v>154</v>
      </c>
      <c r="I29" s="10" t="s">
        <v>44</v>
      </c>
      <c r="J29" s="10" t="s">
        <v>62</v>
      </c>
      <c r="K29" s="10" t="s">
        <v>94</v>
      </c>
      <c r="L29" s="10" t="s">
        <v>95</v>
      </c>
      <c r="M29" s="10" t="s">
        <v>44</v>
      </c>
      <c r="N29" s="10" t="s">
        <v>155</v>
      </c>
      <c r="O29" s="10" t="s">
        <v>156</v>
      </c>
      <c r="P29" s="10" t="s">
        <v>48</v>
      </c>
      <c r="Q29" s="10" t="s">
        <v>96</v>
      </c>
      <c r="R29" s="11">
        <v>43980</v>
      </c>
      <c r="S29" s="10" t="str">
        <f>VLOOKUP(H29,MeasureExAnte!$B$3:$O$20,14,0)</f>
        <v>Clean Water Pump, High PEI, Constant, 3 &lt;= HP &lt;= 50</v>
      </c>
      <c r="U29" s="10" t="s">
        <v>50</v>
      </c>
      <c r="V29" s="10" t="s">
        <v>56</v>
      </c>
    </row>
    <row r="30" spans="1:22" x14ac:dyDescent="0.3">
      <c r="A30" s="10" t="s">
        <v>90</v>
      </c>
      <c r="B30" s="10" t="s">
        <v>98</v>
      </c>
      <c r="C30" s="11">
        <v>43831</v>
      </c>
      <c r="E30" s="10" t="s">
        <v>150</v>
      </c>
      <c r="F30" s="10" t="s">
        <v>97</v>
      </c>
      <c r="G30" s="10" t="s">
        <v>93</v>
      </c>
      <c r="H30" s="10" t="s">
        <v>154</v>
      </c>
      <c r="I30" s="10" t="s">
        <v>44</v>
      </c>
      <c r="J30" s="10" t="s">
        <v>62</v>
      </c>
      <c r="K30" s="10" t="s">
        <v>94</v>
      </c>
      <c r="L30" s="10" t="s">
        <v>95</v>
      </c>
      <c r="M30" s="10" t="s">
        <v>44</v>
      </c>
      <c r="N30" s="10" t="s">
        <v>155</v>
      </c>
      <c r="O30" s="10" t="s">
        <v>156</v>
      </c>
      <c r="P30" s="10" t="s">
        <v>48</v>
      </c>
      <c r="Q30" s="10" t="s">
        <v>96</v>
      </c>
      <c r="R30" s="11">
        <v>43980</v>
      </c>
      <c r="S30" s="10" t="str">
        <f>VLOOKUP(H30,MeasureExAnte!$B$3:$O$20,14,0)</f>
        <v>Clean Water Pump, High PEI, Constant, 3 &lt;= HP &lt;= 50</v>
      </c>
      <c r="U30" s="10" t="s">
        <v>50</v>
      </c>
      <c r="V30" s="10" t="s">
        <v>56</v>
      </c>
    </row>
    <row r="31" spans="1:22" x14ac:dyDescent="0.3">
      <c r="A31" s="10" t="s">
        <v>90</v>
      </c>
      <c r="B31" s="10" t="s">
        <v>99</v>
      </c>
      <c r="C31" s="11">
        <v>43831</v>
      </c>
      <c r="E31" s="10" t="s">
        <v>150</v>
      </c>
      <c r="F31" s="10" t="s">
        <v>92</v>
      </c>
      <c r="G31" s="10" t="s">
        <v>93</v>
      </c>
      <c r="H31" s="10" t="s">
        <v>157</v>
      </c>
      <c r="I31" s="10" t="s">
        <v>44</v>
      </c>
      <c r="J31" s="10" t="s">
        <v>62</v>
      </c>
      <c r="K31" s="10" t="s">
        <v>94</v>
      </c>
      <c r="L31" s="10" t="s">
        <v>95</v>
      </c>
      <c r="M31" s="10" t="s">
        <v>44</v>
      </c>
      <c r="N31" s="10" t="s">
        <v>158</v>
      </c>
      <c r="O31" s="10" t="s">
        <v>159</v>
      </c>
      <c r="P31" s="10" t="s">
        <v>48</v>
      </c>
      <c r="Q31" s="10" t="s">
        <v>96</v>
      </c>
      <c r="R31" s="11">
        <v>43980</v>
      </c>
      <c r="S31" s="10" t="str">
        <f>VLOOKUP(H31,MeasureExAnte!$B$3:$O$20,14,0)</f>
        <v>Clean Water Pump, High PEI, Constant, 50 &lt; HP &lt;= 200</v>
      </c>
      <c r="U31" s="10" t="s">
        <v>50</v>
      </c>
      <c r="V31" s="10" t="s">
        <v>56</v>
      </c>
    </row>
    <row r="32" spans="1:22" x14ac:dyDescent="0.3">
      <c r="A32" s="10" t="s">
        <v>90</v>
      </c>
      <c r="B32" s="10" t="s">
        <v>99</v>
      </c>
      <c r="C32" s="11">
        <v>43831</v>
      </c>
      <c r="E32" s="10" t="s">
        <v>150</v>
      </c>
      <c r="F32" s="10" t="s">
        <v>97</v>
      </c>
      <c r="G32" s="10" t="s">
        <v>93</v>
      </c>
      <c r="H32" s="10" t="s">
        <v>157</v>
      </c>
      <c r="I32" s="10" t="s">
        <v>44</v>
      </c>
      <c r="J32" s="10" t="s">
        <v>62</v>
      </c>
      <c r="K32" s="10" t="s">
        <v>94</v>
      </c>
      <c r="L32" s="10" t="s">
        <v>95</v>
      </c>
      <c r="M32" s="10" t="s">
        <v>44</v>
      </c>
      <c r="N32" s="10" t="s">
        <v>158</v>
      </c>
      <c r="O32" s="10" t="s">
        <v>159</v>
      </c>
      <c r="P32" s="10" t="s">
        <v>48</v>
      </c>
      <c r="Q32" s="10" t="s">
        <v>96</v>
      </c>
      <c r="R32" s="11">
        <v>43980</v>
      </c>
      <c r="S32" s="10" t="str">
        <f>VLOOKUP(H32,MeasureExAnte!$B$3:$O$20,14,0)</f>
        <v>Clean Water Pump, High PEI, Constant, 50 &lt; HP &lt;= 200</v>
      </c>
      <c r="U32" s="10" t="s">
        <v>50</v>
      </c>
      <c r="V32" s="10" t="s">
        <v>56</v>
      </c>
    </row>
    <row r="33" spans="1:22" x14ac:dyDescent="0.3">
      <c r="A33" s="10" t="s">
        <v>90</v>
      </c>
      <c r="B33" s="10" t="s">
        <v>100</v>
      </c>
      <c r="C33" s="11">
        <v>43831</v>
      </c>
      <c r="E33" s="10" t="s">
        <v>150</v>
      </c>
      <c r="F33" s="10" t="s">
        <v>92</v>
      </c>
      <c r="G33" s="10" t="s">
        <v>93</v>
      </c>
      <c r="H33" s="10" t="s">
        <v>160</v>
      </c>
      <c r="I33" s="10" t="s">
        <v>44</v>
      </c>
      <c r="J33" s="10" t="s">
        <v>62</v>
      </c>
      <c r="K33" s="10" t="s">
        <v>94</v>
      </c>
      <c r="L33" s="10" t="s">
        <v>95</v>
      </c>
      <c r="M33" s="10" t="s">
        <v>44</v>
      </c>
      <c r="N33" s="10" t="s">
        <v>161</v>
      </c>
      <c r="O33" s="10" t="s">
        <v>162</v>
      </c>
      <c r="P33" s="10" t="s">
        <v>48</v>
      </c>
      <c r="Q33" s="10" t="s">
        <v>96</v>
      </c>
      <c r="R33" s="11">
        <v>43980</v>
      </c>
      <c r="S33" s="10" t="str">
        <f>VLOOKUP(H33,MeasureExAnte!$B$3:$O$20,14,0)</f>
        <v>Clean Water Pump, High PEI, Variable, 1 &lt;= HP &lt; 3</v>
      </c>
      <c r="U33" s="10" t="s">
        <v>50</v>
      </c>
      <c r="V33" s="10" t="s">
        <v>56</v>
      </c>
    </row>
    <row r="34" spans="1:22" x14ac:dyDescent="0.3">
      <c r="A34" s="10" t="s">
        <v>90</v>
      </c>
      <c r="B34" s="10" t="s">
        <v>100</v>
      </c>
      <c r="C34" s="11">
        <v>43831</v>
      </c>
      <c r="E34" s="10" t="s">
        <v>150</v>
      </c>
      <c r="F34" s="10" t="s">
        <v>97</v>
      </c>
      <c r="G34" s="10" t="s">
        <v>93</v>
      </c>
      <c r="H34" s="10" t="s">
        <v>160</v>
      </c>
      <c r="I34" s="10" t="s">
        <v>44</v>
      </c>
      <c r="J34" s="10" t="s">
        <v>62</v>
      </c>
      <c r="K34" s="10" t="s">
        <v>94</v>
      </c>
      <c r="L34" s="10" t="s">
        <v>95</v>
      </c>
      <c r="M34" s="10" t="s">
        <v>44</v>
      </c>
      <c r="N34" s="10" t="s">
        <v>161</v>
      </c>
      <c r="O34" s="10" t="s">
        <v>162</v>
      </c>
      <c r="P34" s="10" t="s">
        <v>48</v>
      </c>
      <c r="Q34" s="10" t="s">
        <v>96</v>
      </c>
      <c r="R34" s="11">
        <v>43980</v>
      </c>
      <c r="S34" s="10" t="str">
        <f>VLOOKUP(H34,MeasureExAnte!$B$3:$O$20,14,0)</f>
        <v>Clean Water Pump, High PEI, Variable, 1 &lt;= HP &lt; 3</v>
      </c>
      <c r="U34" s="10" t="s">
        <v>50</v>
      </c>
      <c r="V34" s="10" t="s">
        <v>56</v>
      </c>
    </row>
    <row r="35" spans="1:22" x14ac:dyDescent="0.3">
      <c r="A35" s="10" t="s">
        <v>90</v>
      </c>
      <c r="B35" s="10" t="s">
        <v>101</v>
      </c>
      <c r="C35" s="11">
        <v>43831</v>
      </c>
      <c r="E35" s="10" t="s">
        <v>150</v>
      </c>
      <c r="F35" s="10" t="s">
        <v>92</v>
      </c>
      <c r="G35" s="10" t="s">
        <v>93</v>
      </c>
      <c r="H35" s="10" t="s">
        <v>163</v>
      </c>
      <c r="I35" s="10" t="s">
        <v>44</v>
      </c>
      <c r="J35" s="10" t="s">
        <v>62</v>
      </c>
      <c r="K35" s="10" t="s">
        <v>94</v>
      </c>
      <c r="L35" s="10" t="s">
        <v>95</v>
      </c>
      <c r="M35" s="10" t="s">
        <v>44</v>
      </c>
      <c r="N35" s="10" t="s">
        <v>164</v>
      </c>
      <c r="O35" s="10" t="s">
        <v>165</v>
      </c>
      <c r="P35" s="10" t="s">
        <v>48</v>
      </c>
      <c r="Q35" s="10" t="s">
        <v>96</v>
      </c>
      <c r="R35" s="11">
        <v>43980</v>
      </c>
      <c r="S35" s="10" t="str">
        <f>VLOOKUP(H35,MeasureExAnte!$B$3:$O$20,14,0)</f>
        <v>Clean Water Pump, High PEI, Variable, 3 &lt;= HP &lt;= 50</v>
      </c>
      <c r="U35" s="10" t="s">
        <v>50</v>
      </c>
      <c r="V35" s="10" t="s">
        <v>56</v>
      </c>
    </row>
    <row r="36" spans="1:22" x14ac:dyDescent="0.3">
      <c r="A36" s="10" t="s">
        <v>90</v>
      </c>
      <c r="B36" s="10" t="s">
        <v>101</v>
      </c>
      <c r="C36" s="11">
        <v>43831</v>
      </c>
      <c r="E36" s="10" t="s">
        <v>150</v>
      </c>
      <c r="F36" s="10" t="s">
        <v>97</v>
      </c>
      <c r="G36" s="10" t="s">
        <v>93</v>
      </c>
      <c r="H36" s="10" t="s">
        <v>163</v>
      </c>
      <c r="I36" s="10" t="s">
        <v>44</v>
      </c>
      <c r="J36" s="10" t="s">
        <v>62</v>
      </c>
      <c r="K36" s="10" t="s">
        <v>94</v>
      </c>
      <c r="L36" s="10" t="s">
        <v>95</v>
      </c>
      <c r="M36" s="10" t="s">
        <v>44</v>
      </c>
      <c r="N36" s="10" t="s">
        <v>164</v>
      </c>
      <c r="O36" s="10" t="s">
        <v>165</v>
      </c>
      <c r="P36" s="10" t="s">
        <v>48</v>
      </c>
      <c r="Q36" s="10" t="s">
        <v>96</v>
      </c>
      <c r="R36" s="11">
        <v>43980</v>
      </c>
      <c r="S36" s="10" t="str">
        <f>VLOOKUP(H36,MeasureExAnte!$B$3:$O$20,14,0)</f>
        <v>Clean Water Pump, High PEI, Variable, 3 &lt;= HP &lt;= 50</v>
      </c>
      <c r="U36" s="10" t="s">
        <v>50</v>
      </c>
      <c r="V36" s="10" t="s">
        <v>56</v>
      </c>
    </row>
    <row r="37" spans="1:22" x14ac:dyDescent="0.3">
      <c r="A37" s="10" t="s">
        <v>90</v>
      </c>
      <c r="B37" s="10" t="s">
        <v>102</v>
      </c>
      <c r="C37" s="11">
        <v>43831</v>
      </c>
      <c r="E37" s="10" t="s">
        <v>150</v>
      </c>
      <c r="F37" s="10" t="s">
        <v>92</v>
      </c>
      <c r="G37" s="10" t="s">
        <v>93</v>
      </c>
      <c r="H37" s="10" t="s">
        <v>166</v>
      </c>
      <c r="I37" s="10" t="s">
        <v>44</v>
      </c>
      <c r="J37" s="10" t="s">
        <v>62</v>
      </c>
      <c r="K37" s="10" t="s">
        <v>94</v>
      </c>
      <c r="L37" s="10" t="s">
        <v>95</v>
      </c>
      <c r="M37" s="10" t="s">
        <v>44</v>
      </c>
      <c r="N37" s="10" t="s">
        <v>167</v>
      </c>
      <c r="O37" s="10" t="s">
        <v>168</v>
      </c>
      <c r="P37" s="10" t="s">
        <v>48</v>
      </c>
      <c r="Q37" s="10" t="s">
        <v>96</v>
      </c>
      <c r="R37" s="11">
        <v>43980</v>
      </c>
      <c r="S37" s="10" t="str">
        <f>VLOOKUP(H37,MeasureExAnte!$B$3:$O$20,14,0)</f>
        <v>Clean Water Pump, High PEI, Variable, 50 &lt; HP &lt;= 200</v>
      </c>
      <c r="U37" s="10" t="s">
        <v>50</v>
      </c>
      <c r="V37" s="10" t="s">
        <v>56</v>
      </c>
    </row>
    <row r="38" spans="1:22" x14ac:dyDescent="0.3">
      <c r="A38" s="10" t="s">
        <v>90</v>
      </c>
      <c r="B38" s="10" t="s">
        <v>102</v>
      </c>
      <c r="C38" s="11">
        <v>43831</v>
      </c>
      <c r="E38" s="10" t="s">
        <v>150</v>
      </c>
      <c r="F38" s="10" t="s">
        <v>97</v>
      </c>
      <c r="G38" s="10" t="s">
        <v>93</v>
      </c>
      <c r="H38" s="10" t="s">
        <v>166</v>
      </c>
      <c r="I38" s="10" t="s">
        <v>44</v>
      </c>
      <c r="J38" s="10" t="s">
        <v>62</v>
      </c>
      <c r="K38" s="10" t="s">
        <v>94</v>
      </c>
      <c r="L38" s="10" t="s">
        <v>95</v>
      </c>
      <c r="M38" s="10" t="s">
        <v>44</v>
      </c>
      <c r="N38" s="10" t="s">
        <v>167</v>
      </c>
      <c r="O38" s="10" t="s">
        <v>168</v>
      </c>
      <c r="P38" s="10" t="s">
        <v>48</v>
      </c>
      <c r="Q38" s="10" t="s">
        <v>96</v>
      </c>
      <c r="R38" s="11">
        <v>43980</v>
      </c>
      <c r="S38" s="10" t="str">
        <f>VLOOKUP(H38,MeasureExAnte!$B$3:$O$20,14,0)</f>
        <v>Clean Water Pump, High PEI, Variable, 50 &lt; HP &lt;= 200</v>
      </c>
      <c r="U38" s="10" t="s">
        <v>50</v>
      </c>
      <c r="V38" s="10" t="s">
        <v>56</v>
      </c>
    </row>
    <row r="39" spans="1:22" x14ac:dyDescent="0.3">
      <c r="C39" s="11"/>
      <c r="R39" s="11"/>
    </row>
    <row r="40" spans="1:22" x14ac:dyDescent="0.3">
      <c r="A40" s="10" t="s">
        <v>103</v>
      </c>
      <c r="B40" s="10" t="s">
        <v>104</v>
      </c>
      <c r="C40" s="11">
        <v>43831</v>
      </c>
      <c r="E40" s="10" t="s">
        <v>150</v>
      </c>
      <c r="F40" s="10" t="s">
        <v>92</v>
      </c>
      <c r="G40" s="10" t="s">
        <v>93</v>
      </c>
      <c r="H40" s="10" t="s">
        <v>151</v>
      </c>
      <c r="I40" s="10" t="s">
        <v>44</v>
      </c>
      <c r="J40" s="10" t="s">
        <v>45</v>
      </c>
      <c r="K40" s="10" t="s">
        <v>94</v>
      </c>
      <c r="L40" s="10" t="s">
        <v>95</v>
      </c>
      <c r="M40" s="10" t="s">
        <v>44</v>
      </c>
      <c r="N40" s="10" t="s">
        <v>152</v>
      </c>
      <c r="O40" s="10" t="s">
        <v>153</v>
      </c>
      <c r="P40" s="10" t="s">
        <v>48</v>
      </c>
      <c r="Q40" s="10" t="s">
        <v>96</v>
      </c>
      <c r="R40" s="11">
        <v>43980</v>
      </c>
      <c r="S40" s="10" t="str">
        <f>VLOOKUP(H40,MeasureExAnte!$B$3:$O$20,14,0)</f>
        <v>Clean Water Pump, High PEI, Constant, 1 &lt;= HP &lt; 3</v>
      </c>
      <c r="U40" s="10" t="s">
        <v>50</v>
      </c>
      <c r="V40" s="10" t="s">
        <v>56</v>
      </c>
    </row>
    <row r="41" spans="1:22" x14ac:dyDescent="0.3">
      <c r="A41" s="10" t="s">
        <v>103</v>
      </c>
      <c r="B41" s="10" t="s">
        <v>104</v>
      </c>
      <c r="C41" s="11">
        <v>43831</v>
      </c>
      <c r="E41" s="10" t="s">
        <v>150</v>
      </c>
      <c r="F41" s="10" t="s">
        <v>97</v>
      </c>
      <c r="G41" s="10" t="s">
        <v>93</v>
      </c>
      <c r="H41" s="10" t="s">
        <v>151</v>
      </c>
      <c r="I41" s="10" t="s">
        <v>44</v>
      </c>
      <c r="J41" s="10" t="s">
        <v>45</v>
      </c>
      <c r="K41" s="10" t="s">
        <v>94</v>
      </c>
      <c r="L41" s="10" t="s">
        <v>95</v>
      </c>
      <c r="M41" s="10" t="s">
        <v>44</v>
      </c>
      <c r="N41" s="10" t="s">
        <v>152</v>
      </c>
      <c r="O41" s="10" t="s">
        <v>153</v>
      </c>
      <c r="P41" s="10" t="s">
        <v>48</v>
      </c>
      <c r="Q41" s="10" t="s">
        <v>96</v>
      </c>
      <c r="R41" s="11">
        <v>43980</v>
      </c>
      <c r="S41" s="10" t="str">
        <f>VLOOKUP(H41,MeasureExAnte!$B$3:$O$20,14,0)</f>
        <v>Clean Water Pump, High PEI, Constant, 1 &lt;= HP &lt; 3</v>
      </c>
      <c r="U41" s="10" t="s">
        <v>50</v>
      </c>
      <c r="V41" s="10" t="s">
        <v>56</v>
      </c>
    </row>
    <row r="42" spans="1:22" x14ac:dyDescent="0.3">
      <c r="A42" s="10" t="s">
        <v>103</v>
      </c>
      <c r="B42" s="10" t="s">
        <v>105</v>
      </c>
      <c r="C42" s="11">
        <v>43831</v>
      </c>
      <c r="E42" s="10" t="s">
        <v>150</v>
      </c>
      <c r="F42" s="10" t="s">
        <v>92</v>
      </c>
      <c r="G42" s="10" t="s">
        <v>93</v>
      </c>
      <c r="H42" s="10" t="s">
        <v>154</v>
      </c>
      <c r="I42" s="10" t="s">
        <v>44</v>
      </c>
      <c r="J42" s="10" t="s">
        <v>45</v>
      </c>
      <c r="K42" s="10" t="s">
        <v>94</v>
      </c>
      <c r="L42" s="10" t="s">
        <v>95</v>
      </c>
      <c r="M42" s="10" t="s">
        <v>44</v>
      </c>
      <c r="N42" s="10" t="s">
        <v>155</v>
      </c>
      <c r="O42" s="10" t="s">
        <v>156</v>
      </c>
      <c r="P42" s="10" t="s">
        <v>48</v>
      </c>
      <c r="Q42" s="10" t="s">
        <v>96</v>
      </c>
      <c r="R42" s="11">
        <v>43980</v>
      </c>
      <c r="S42" s="10" t="str">
        <f>VLOOKUP(H42,MeasureExAnte!$B$3:$O$20,14,0)</f>
        <v>Clean Water Pump, High PEI, Constant, 3 &lt;= HP &lt;= 50</v>
      </c>
      <c r="U42" s="10" t="s">
        <v>50</v>
      </c>
      <c r="V42" s="10" t="s">
        <v>56</v>
      </c>
    </row>
    <row r="43" spans="1:22" x14ac:dyDescent="0.3">
      <c r="A43" s="10" t="s">
        <v>103</v>
      </c>
      <c r="B43" s="10" t="s">
        <v>105</v>
      </c>
      <c r="C43" s="11">
        <v>43831</v>
      </c>
      <c r="E43" s="10" t="s">
        <v>150</v>
      </c>
      <c r="F43" s="10" t="s">
        <v>97</v>
      </c>
      <c r="G43" s="10" t="s">
        <v>93</v>
      </c>
      <c r="H43" s="10" t="s">
        <v>154</v>
      </c>
      <c r="I43" s="10" t="s">
        <v>44</v>
      </c>
      <c r="J43" s="10" t="s">
        <v>45</v>
      </c>
      <c r="K43" s="10" t="s">
        <v>94</v>
      </c>
      <c r="L43" s="10" t="s">
        <v>95</v>
      </c>
      <c r="M43" s="10" t="s">
        <v>44</v>
      </c>
      <c r="N43" s="10" t="s">
        <v>155</v>
      </c>
      <c r="O43" s="10" t="s">
        <v>156</v>
      </c>
      <c r="P43" s="10" t="s">
        <v>48</v>
      </c>
      <c r="Q43" s="10" t="s">
        <v>96</v>
      </c>
      <c r="R43" s="11">
        <v>43980</v>
      </c>
      <c r="S43" s="10" t="str">
        <f>VLOOKUP(H43,MeasureExAnte!$B$3:$O$20,14,0)</f>
        <v>Clean Water Pump, High PEI, Constant, 3 &lt;= HP &lt;= 50</v>
      </c>
      <c r="U43" s="10" t="s">
        <v>50</v>
      </c>
      <c r="V43" s="10" t="s">
        <v>56</v>
      </c>
    </row>
    <row r="44" spans="1:22" x14ac:dyDescent="0.3">
      <c r="A44" s="10" t="s">
        <v>103</v>
      </c>
      <c r="B44" s="10" t="s">
        <v>106</v>
      </c>
      <c r="C44" s="11">
        <v>43831</v>
      </c>
      <c r="E44" s="10" t="s">
        <v>150</v>
      </c>
      <c r="F44" s="10" t="s">
        <v>92</v>
      </c>
      <c r="G44" s="10" t="s">
        <v>93</v>
      </c>
      <c r="H44" s="10" t="s">
        <v>157</v>
      </c>
      <c r="I44" s="10" t="s">
        <v>44</v>
      </c>
      <c r="J44" s="10" t="s">
        <v>45</v>
      </c>
      <c r="K44" s="10" t="s">
        <v>94</v>
      </c>
      <c r="L44" s="10" t="s">
        <v>95</v>
      </c>
      <c r="M44" s="10" t="s">
        <v>44</v>
      </c>
      <c r="N44" s="10" t="s">
        <v>158</v>
      </c>
      <c r="O44" s="10" t="s">
        <v>159</v>
      </c>
      <c r="P44" s="10" t="s">
        <v>48</v>
      </c>
      <c r="Q44" s="10" t="s">
        <v>96</v>
      </c>
      <c r="R44" s="11">
        <v>43980</v>
      </c>
      <c r="S44" s="10" t="str">
        <f>VLOOKUP(H44,MeasureExAnte!$B$3:$O$20,14,0)</f>
        <v>Clean Water Pump, High PEI, Constant, 50 &lt; HP &lt;= 200</v>
      </c>
      <c r="U44" s="10" t="s">
        <v>50</v>
      </c>
      <c r="V44" s="10" t="s">
        <v>56</v>
      </c>
    </row>
    <row r="45" spans="1:22" x14ac:dyDescent="0.3">
      <c r="A45" s="10" t="s">
        <v>103</v>
      </c>
      <c r="B45" s="10" t="s">
        <v>106</v>
      </c>
      <c r="C45" s="11">
        <v>43831</v>
      </c>
      <c r="E45" s="10" t="s">
        <v>150</v>
      </c>
      <c r="F45" s="10" t="s">
        <v>97</v>
      </c>
      <c r="G45" s="10" t="s">
        <v>93</v>
      </c>
      <c r="H45" s="10" t="s">
        <v>157</v>
      </c>
      <c r="I45" s="10" t="s">
        <v>44</v>
      </c>
      <c r="J45" s="10" t="s">
        <v>45</v>
      </c>
      <c r="K45" s="10" t="s">
        <v>94</v>
      </c>
      <c r="L45" s="10" t="s">
        <v>95</v>
      </c>
      <c r="M45" s="10" t="s">
        <v>44</v>
      </c>
      <c r="N45" s="10" t="s">
        <v>158</v>
      </c>
      <c r="O45" s="10" t="s">
        <v>159</v>
      </c>
      <c r="P45" s="10" t="s">
        <v>48</v>
      </c>
      <c r="Q45" s="10" t="s">
        <v>96</v>
      </c>
      <c r="R45" s="11">
        <v>43980</v>
      </c>
      <c r="S45" s="10" t="str">
        <f>VLOOKUP(H45,MeasureExAnte!$B$3:$O$20,14,0)</f>
        <v>Clean Water Pump, High PEI, Constant, 50 &lt; HP &lt;= 200</v>
      </c>
      <c r="U45" s="10" t="s">
        <v>50</v>
      </c>
      <c r="V45" s="10" t="s">
        <v>56</v>
      </c>
    </row>
    <row r="46" spans="1:22" x14ac:dyDescent="0.3">
      <c r="A46" s="10" t="s">
        <v>103</v>
      </c>
      <c r="B46" s="10" t="s">
        <v>107</v>
      </c>
      <c r="C46" s="11">
        <v>43831</v>
      </c>
      <c r="E46" s="10" t="s">
        <v>150</v>
      </c>
      <c r="F46" s="10" t="s">
        <v>92</v>
      </c>
      <c r="G46" s="10" t="s">
        <v>93</v>
      </c>
      <c r="H46" s="10" t="s">
        <v>160</v>
      </c>
      <c r="I46" s="10" t="s">
        <v>44</v>
      </c>
      <c r="J46" s="10" t="s">
        <v>45</v>
      </c>
      <c r="K46" s="10" t="s">
        <v>94</v>
      </c>
      <c r="L46" s="10" t="s">
        <v>95</v>
      </c>
      <c r="M46" s="10" t="s">
        <v>44</v>
      </c>
      <c r="N46" s="10" t="s">
        <v>161</v>
      </c>
      <c r="O46" s="10" t="s">
        <v>162</v>
      </c>
      <c r="P46" s="10" t="s">
        <v>48</v>
      </c>
      <c r="Q46" s="10" t="s">
        <v>96</v>
      </c>
      <c r="R46" s="11">
        <v>43980</v>
      </c>
      <c r="S46" s="10" t="str">
        <f>VLOOKUP(H46,MeasureExAnte!$B$3:$O$20,14,0)</f>
        <v>Clean Water Pump, High PEI, Variable, 1 &lt;= HP &lt; 3</v>
      </c>
      <c r="U46" s="10" t="s">
        <v>50</v>
      </c>
      <c r="V46" s="10" t="s">
        <v>56</v>
      </c>
    </row>
    <row r="47" spans="1:22" x14ac:dyDescent="0.3">
      <c r="A47" s="10" t="s">
        <v>103</v>
      </c>
      <c r="B47" s="10" t="s">
        <v>107</v>
      </c>
      <c r="C47" s="11">
        <v>43831</v>
      </c>
      <c r="E47" s="10" t="s">
        <v>150</v>
      </c>
      <c r="F47" s="10" t="s">
        <v>97</v>
      </c>
      <c r="G47" s="10" t="s">
        <v>93</v>
      </c>
      <c r="H47" s="10" t="s">
        <v>160</v>
      </c>
      <c r="I47" s="10" t="s">
        <v>44</v>
      </c>
      <c r="J47" s="10" t="s">
        <v>45</v>
      </c>
      <c r="K47" s="10" t="s">
        <v>94</v>
      </c>
      <c r="L47" s="10" t="s">
        <v>95</v>
      </c>
      <c r="M47" s="10" t="s">
        <v>44</v>
      </c>
      <c r="N47" s="10" t="s">
        <v>161</v>
      </c>
      <c r="O47" s="10" t="s">
        <v>162</v>
      </c>
      <c r="P47" s="10" t="s">
        <v>48</v>
      </c>
      <c r="Q47" s="10" t="s">
        <v>96</v>
      </c>
      <c r="R47" s="11">
        <v>43980</v>
      </c>
      <c r="S47" s="10" t="str">
        <f>VLOOKUP(H47,MeasureExAnte!$B$3:$O$20,14,0)</f>
        <v>Clean Water Pump, High PEI, Variable, 1 &lt;= HP &lt; 3</v>
      </c>
      <c r="U47" s="10" t="s">
        <v>50</v>
      </c>
      <c r="V47" s="10" t="s">
        <v>56</v>
      </c>
    </row>
    <row r="48" spans="1:22" x14ac:dyDescent="0.3">
      <c r="A48" s="10" t="s">
        <v>103</v>
      </c>
      <c r="B48" s="10" t="s">
        <v>108</v>
      </c>
      <c r="C48" s="11">
        <v>43831</v>
      </c>
      <c r="E48" s="10" t="s">
        <v>150</v>
      </c>
      <c r="F48" s="10" t="s">
        <v>92</v>
      </c>
      <c r="G48" s="10" t="s">
        <v>93</v>
      </c>
      <c r="H48" s="10" t="s">
        <v>163</v>
      </c>
      <c r="I48" s="10" t="s">
        <v>44</v>
      </c>
      <c r="J48" s="10" t="s">
        <v>45</v>
      </c>
      <c r="K48" s="10" t="s">
        <v>94</v>
      </c>
      <c r="L48" s="10" t="s">
        <v>95</v>
      </c>
      <c r="M48" s="10" t="s">
        <v>44</v>
      </c>
      <c r="N48" s="10" t="s">
        <v>164</v>
      </c>
      <c r="O48" s="10" t="s">
        <v>165</v>
      </c>
      <c r="P48" s="10" t="s">
        <v>48</v>
      </c>
      <c r="Q48" s="10" t="s">
        <v>96</v>
      </c>
      <c r="R48" s="11">
        <v>43980</v>
      </c>
      <c r="S48" s="10" t="str">
        <f>VLOOKUP(H48,MeasureExAnte!$B$3:$O$20,14,0)</f>
        <v>Clean Water Pump, High PEI, Variable, 3 &lt;= HP &lt;= 50</v>
      </c>
      <c r="U48" s="10" t="s">
        <v>50</v>
      </c>
      <c r="V48" s="10" t="s">
        <v>56</v>
      </c>
    </row>
    <row r="49" spans="1:22" x14ac:dyDescent="0.3">
      <c r="A49" s="10" t="s">
        <v>103</v>
      </c>
      <c r="B49" s="10" t="s">
        <v>108</v>
      </c>
      <c r="C49" s="11">
        <v>43831</v>
      </c>
      <c r="E49" s="10" t="s">
        <v>150</v>
      </c>
      <c r="F49" s="10" t="s">
        <v>97</v>
      </c>
      <c r="G49" s="10" t="s">
        <v>93</v>
      </c>
      <c r="H49" s="10" t="s">
        <v>163</v>
      </c>
      <c r="I49" s="10" t="s">
        <v>44</v>
      </c>
      <c r="J49" s="10" t="s">
        <v>45</v>
      </c>
      <c r="K49" s="10" t="s">
        <v>94</v>
      </c>
      <c r="L49" s="10" t="s">
        <v>95</v>
      </c>
      <c r="M49" s="10" t="s">
        <v>44</v>
      </c>
      <c r="N49" s="10" t="s">
        <v>164</v>
      </c>
      <c r="O49" s="10" t="s">
        <v>165</v>
      </c>
      <c r="P49" s="10" t="s">
        <v>48</v>
      </c>
      <c r="Q49" s="10" t="s">
        <v>96</v>
      </c>
      <c r="R49" s="11">
        <v>43980</v>
      </c>
      <c r="S49" s="10" t="str">
        <f>VLOOKUP(H49,MeasureExAnte!$B$3:$O$20,14,0)</f>
        <v>Clean Water Pump, High PEI, Variable, 3 &lt;= HP &lt;= 50</v>
      </c>
      <c r="U49" s="10" t="s">
        <v>50</v>
      </c>
      <c r="V49" s="10" t="s">
        <v>56</v>
      </c>
    </row>
    <row r="50" spans="1:22" x14ac:dyDescent="0.3">
      <c r="A50" s="10" t="s">
        <v>103</v>
      </c>
      <c r="B50" s="10" t="s">
        <v>109</v>
      </c>
      <c r="C50" s="11">
        <v>43831</v>
      </c>
      <c r="E50" s="10" t="s">
        <v>150</v>
      </c>
      <c r="F50" s="10" t="s">
        <v>92</v>
      </c>
      <c r="G50" s="10" t="s">
        <v>93</v>
      </c>
      <c r="H50" s="10" t="s">
        <v>166</v>
      </c>
      <c r="I50" s="10" t="s">
        <v>44</v>
      </c>
      <c r="J50" s="10" t="s">
        <v>45</v>
      </c>
      <c r="K50" s="10" t="s">
        <v>94</v>
      </c>
      <c r="L50" s="10" t="s">
        <v>95</v>
      </c>
      <c r="M50" s="10" t="s">
        <v>44</v>
      </c>
      <c r="N50" s="10" t="s">
        <v>167</v>
      </c>
      <c r="O50" s="10" t="s">
        <v>168</v>
      </c>
      <c r="P50" s="10" t="s">
        <v>48</v>
      </c>
      <c r="Q50" s="10" t="s">
        <v>96</v>
      </c>
      <c r="R50" s="11">
        <v>43980</v>
      </c>
      <c r="S50" s="10" t="str">
        <f>VLOOKUP(H50,MeasureExAnte!$B$3:$O$20,14,0)</f>
        <v>Clean Water Pump, High PEI, Variable, 50 &lt; HP &lt;= 200</v>
      </c>
      <c r="U50" s="10" t="s">
        <v>50</v>
      </c>
      <c r="V50" s="10" t="s">
        <v>56</v>
      </c>
    </row>
    <row r="51" spans="1:22" x14ac:dyDescent="0.3">
      <c r="A51" s="10" t="s">
        <v>103</v>
      </c>
      <c r="B51" s="10" t="s">
        <v>109</v>
      </c>
      <c r="C51" s="11">
        <v>43831</v>
      </c>
      <c r="E51" s="10" t="s">
        <v>150</v>
      </c>
      <c r="F51" s="10" t="s">
        <v>97</v>
      </c>
      <c r="G51" s="10" t="s">
        <v>93</v>
      </c>
      <c r="H51" s="10" t="s">
        <v>166</v>
      </c>
      <c r="I51" s="10" t="s">
        <v>44</v>
      </c>
      <c r="J51" s="10" t="s">
        <v>45</v>
      </c>
      <c r="K51" s="10" t="s">
        <v>94</v>
      </c>
      <c r="L51" s="10" t="s">
        <v>95</v>
      </c>
      <c r="M51" s="10" t="s">
        <v>44</v>
      </c>
      <c r="N51" s="10" t="s">
        <v>167</v>
      </c>
      <c r="O51" s="10" t="s">
        <v>168</v>
      </c>
      <c r="P51" s="10" t="s">
        <v>48</v>
      </c>
      <c r="Q51" s="10" t="s">
        <v>96</v>
      </c>
      <c r="R51" s="11">
        <v>43980</v>
      </c>
      <c r="S51" s="10" t="str">
        <f>VLOOKUP(H51,MeasureExAnte!$B$3:$O$20,14,0)</f>
        <v>Clean Water Pump, High PEI, Variable, 50 &lt; HP &lt;= 200</v>
      </c>
      <c r="U51" s="10" t="s">
        <v>50</v>
      </c>
      <c r="V51" s="10" t="s">
        <v>56</v>
      </c>
    </row>
    <row r="52" spans="1:22" x14ac:dyDescent="0.3">
      <c r="A52" s="10" t="s">
        <v>103</v>
      </c>
      <c r="B52" s="10" t="s">
        <v>104</v>
      </c>
      <c r="C52" s="11">
        <v>43831</v>
      </c>
      <c r="E52" s="10" t="s">
        <v>150</v>
      </c>
      <c r="F52" s="10" t="s">
        <v>92</v>
      </c>
      <c r="G52" s="10" t="s">
        <v>93</v>
      </c>
      <c r="H52" s="10" t="s">
        <v>151</v>
      </c>
      <c r="I52" s="10" t="s">
        <v>44</v>
      </c>
      <c r="J52" s="10" t="s">
        <v>59</v>
      </c>
      <c r="K52" s="10" t="s">
        <v>94</v>
      </c>
      <c r="L52" s="10" t="s">
        <v>95</v>
      </c>
      <c r="M52" s="10" t="s">
        <v>44</v>
      </c>
      <c r="N52" s="10" t="s">
        <v>152</v>
      </c>
      <c r="O52" s="10" t="s">
        <v>153</v>
      </c>
      <c r="P52" s="10" t="s">
        <v>48</v>
      </c>
      <c r="Q52" s="10" t="s">
        <v>96</v>
      </c>
      <c r="R52" s="11">
        <v>43980</v>
      </c>
      <c r="S52" s="10" t="str">
        <f>VLOOKUP(H52,MeasureExAnte!$B$3:$O$20,14,0)</f>
        <v>Clean Water Pump, High PEI, Constant, 1 &lt;= HP &lt; 3</v>
      </c>
      <c r="U52" s="10" t="s">
        <v>50</v>
      </c>
      <c r="V52" s="10" t="s">
        <v>56</v>
      </c>
    </row>
    <row r="53" spans="1:22" x14ac:dyDescent="0.3">
      <c r="A53" s="10" t="s">
        <v>103</v>
      </c>
      <c r="B53" s="10" t="s">
        <v>104</v>
      </c>
      <c r="C53" s="11">
        <v>43831</v>
      </c>
      <c r="E53" s="10" t="s">
        <v>150</v>
      </c>
      <c r="F53" s="10" t="s">
        <v>97</v>
      </c>
      <c r="G53" s="10" t="s">
        <v>93</v>
      </c>
      <c r="H53" s="10" t="s">
        <v>151</v>
      </c>
      <c r="I53" s="10" t="s">
        <v>44</v>
      </c>
      <c r="J53" s="10" t="s">
        <v>59</v>
      </c>
      <c r="K53" s="10" t="s">
        <v>94</v>
      </c>
      <c r="L53" s="10" t="s">
        <v>95</v>
      </c>
      <c r="M53" s="10" t="s">
        <v>44</v>
      </c>
      <c r="N53" s="10" t="s">
        <v>152</v>
      </c>
      <c r="O53" s="10" t="s">
        <v>153</v>
      </c>
      <c r="P53" s="10" t="s">
        <v>48</v>
      </c>
      <c r="Q53" s="10" t="s">
        <v>96</v>
      </c>
      <c r="R53" s="11">
        <v>43980</v>
      </c>
      <c r="S53" s="10" t="str">
        <f>VLOOKUP(H53,MeasureExAnte!$B$3:$O$20,14,0)</f>
        <v>Clean Water Pump, High PEI, Constant, 1 &lt;= HP &lt; 3</v>
      </c>
      <c r="U53" s="10" t="s">
        <v>50</v>
      </c>
      <c r="V53" s="10" t="s">
        <v>56</v>
      </c>
    </row>
    <row r="54" spans="1:22" x14ac:dyDescent="0.3">
      <c r="A54" s="10" t="s">
        <v>103</v>
      </c>
      <c r="B54" s="10" t="s">
        <v>105</v>
      </c>
      <c r="C54" s="11">
        <v>43831</v>
      </c>
      <c r="E54" s="10" t="s">
        <v>150</v>
      </c>
      <c r="F54" s="10" t="s">
        <v>92</v>
      </c>
      <c r="G54" s="10" t="s">
        <v>93</v>
      </c>
      <c r="H54" s="10" t="s">
        <v>154</v>
      </c>
      <c r="I54" s="10" t="s">
        <v>44</v>
      </c>
      <c r="J54" s="10" t="s">
        <v>59</v>
      </c>
      <c r="K54" s="10" t="s">
        <v>94</v>
      </c>
      <c r="L54" s="10" t="s">
        <v>95</v>
      </c>
      <c r="M54" s="10" t="s">
        <v>44</v>
      </c>
      <c r="N54" s="10" t="s">
        <v>155</v>
      </c>
      <c r="O54" s="10" t="s">
        <v>156</v>
      </c>
      <c r="P54" s="10" t="s">
        <v>48</v>
      </c>
      <c r="Q54" s="10" t="s">
        <v>96</v>
      </c>
      <c r="R54" s="11">
        <v>43980</v>
      </c>
      <c r="S54" s="10" t="str">
        <f>VLOOKUP(H54,MeasureExAnte!$B$3:$O$20,14,0)</f>
        <v>Clean Water Pump, High PEI, Constant, 3 &lt;= HP &lt;= 50</v>
      </c>
      <c r="U54" s="10" t="s">
        <v>50</v>
      </c>
      <c r="V54" s="10" t="s">
        <v>56</v>
      </c>
    </row>
    <row r="55" spans="1:22" x14ac:dyDescent="0.3">
      <c r="A55" s="10" t="s">
        <v>103</v>
      </c>
      <c r="B55" s="10" t="s">
        <v>105</v>
      </c>
      <c r="C55" s="11">
        <v>43831</v>
      </c>
      <c r="E55" s="10" t="s">
        <v>150</v>
      </c>
      <c r="F55" s="10" t="s">
        <v>97</v>
      </c>
      <c r="G55" s="10" t="s">
        <v>93</v>
      </c>
      <c r="H55" s="10" t="s">
        <v>154</v>
      </c>
      <c r="I55" s="10" t="s">
        <v>44</v>
      </c>
      <c r="J55" s="10" t="s">
        <v>59</v>
      </c>
      <c r="K55" s="10" t="s">
        <v>94</v>
      </c>
      <c r="L55" s="10" t="s">
        <v>95</v>
      </c>
      <c r="M55" s="10" t="s">
        <v>44</v>
      </c>
      <c r="N55" s="10" t="s">
        <v>155</v>
      </c>
      <c r="O55" s="10" t="s">
        <v>156</v>
      </c>
      <c r="P55" s="10" t="s">
        <v>48</v>
      </c>
      <c r="Q55" s="10" t="s">
        <v>96</v>
      </c>
      <c r="R55" s="11">
        <v>43980</v>
      </c>
      <c r="S55" s="10" t="str">
        <f>VLOOKUP(H55,MeasureExAnte!$B$3:$O$20,14,0)</f>
        <v>Clean Water Pump, High PEI, Constant, 3 &lt;= HP &lt;= 50</v>
      </c>
      <c r="U55" s="10" t="s">
        <v>50</v>
      </c>
      <c r="V55" s="10" t="s">
        <v>56</v>
      </c>
    </row>
    <row r="56" spans="1:22" x14ac:dyDescent="0.3">
      <c r="A56" s="10" t="s">
        <v>103</v>
      </c>
      <c r="B56" s="10" t="s">
        <v>106</v>
      </c>
      <c r="C56" s="11">
        <v>43831</v>
      </c>
      <c r="E56" s="10" t="s">
        <v>150</v>
      </c>
      <c r="F56" s="10" t="s">
        <v>92</v>
      </c>
      <c r="G56" s="10" t="s">
        <v>93</v>
      </c>
      <c r="H56" s="10" t="s">
        <v>157</v>
      </c>
      <c r="I56" s="10" t="s">
        <v>44</v>
      </c>
      <c r="J56" s="10" t="s">
        <v>59</v>
      </c>
      <c r="K56" s="10" t="s">
        <v>94</v>
      </c>
      <c r="L56" s="10" t="s">
        <v>95</v>
      </c>
      <c r="M56" s="10" t="s">
        <v>44</v>
      </c>
      <c r="N56" s="10" t="s">
        <v>158</v>
      </c>
      <c r="O56" s="10" t="s">
        <v>159</v>
      </c>
      <c r="P56" s="10" t="s">
        <v>48</v>
      </c>
      <c r="Q56" s="10" t="s">
        <v>96</v>
      </c>
      <c r="R56" s="11">
        <v>43980</v>
      </c>
      <c r="S56" s="10" t="str">
        <f>VLOOKUP(H56,MeasureExAnte!$B$3:$O$20,14,0)</f>
        <v>Clean Water Pump, High PEI, Constant, 50 &lt; HP &lt;= 200</v>
      </c>
      <c r="U56" s="10" t="s">
        <v>50</v>
      </c>
      <c r="V56" s="10" t="s">
        <v>56</v>
      </c>
    </row>
    <row r="57" spans="1:22" x14ac:dyDescent="0.3">
      <c r="A57" s="10" t="s">
        <v>103</v>
      </c>
      <c r="B57" s="10" t="s">
        <v>106</v>
      </c>
      <c r="C57" s="11">
        <v>43831</v>
      </c>
      <c r="E57" s="10" t="s">
        <v>150</v>
      </c>
      <c r="F57" s="10" t="s">
        <v>97</v>
      </c>
      <c r="G57" s="10" t="s">
        <v>93</v>
      </c>
      <c r="H57" s="10" t="s">
        <v>157</v>
      </c>
      <c r="I57" s="10" t="s">
        <v>44</v>
      </c>
      <c r="J57" s="10" t="s">
        <v>59</v>
      </c>
      <c r="K57" s="10" t="s">
        <v>94</v>
      </c>
      <c r="L57" s="10" t="s">
        <v>95</v>
      </c>
      <c r="M57" s="10" t="s">
        <v>44</v>
      </c>
      <c r="N57" s="10" t="s">
        <v>158</v>
      </c>
      <c r="O57" s="10" t="s">
        <v>159</v>
      </c>
      <c r="P57" s="10" t="s">
        <v>48</v>
      </c>
      <c r="Q57" s="10" t="s">
        <v>96</v>
      </c>
      <c r="R57" s="11">
        <v>43980</v>
      </c>
      <c r="S57" s="10" t="str">
        <f>VLOOKUP(H57,MeasureExAnte!$B$3:$O$20,14,0)</f>
        <v>Clean Water Pump, High PEI, Constant, 50 &lt; HP &lt;= 200</v>
      </c>
      <c r="U57" s="10" t="s">
        <v>50</v>
      </c>
      <c r="V57" s="10" t="s">
        <v>56</v>
      </c>
    </row>
    <row r="58" spans="1:22" x14ac:dyDescent="0.3">
      <c r="A58" s="10" t="s">
        <v>103</v>
      </c>
      <c r="B58" s="10" t="s">
        <v>107</v>
      </c>
      <c r="C58" s="11">
        <v>43831</v>
      </c>
      <c r="E58" s="10" t="s">
        <v>150</v>
      </c>
      <c r="F58" s="10" t="s">
        <v>92</v>
      </c>
      <c r="G58" s="10" t="s">
        <v>93</v>
      </c>
      <c r="H58" s="10" t="s">
        <v>160</v>
      </c>
      <c r="I58" s="10" t="s">
        <v>44</v>
      </c>
      <c r="J58" s="10" t="s">
        <v>59</v>
      </c>
      <c r="K58" s="10" t="s">
        <v>94</v>
      </c>
      <c r="L58" s="10" t="s">
        <v>95</v>
      </c>
      <c r="M58" s="10" t="s">
        <v>44</v>
      </c>
      <c r="N58" s="10" t="s">
        <v>161</v>
      </c>
      <c r="O58" s="10" t="s">
        <v>162</v>
      </c>
      <c r="P58" s="10" t="s">
        <v>48</v>
      </c>
      <c r="Q58" s="10" t="s">
        <v>96</v>
      </c>
      <c r="R58" s="11">
        <v>43980</v>
      </c>
      <c r="S58" s="10" t="str">
        <f>VLOOKUP(H58,MeasureExAnte!$B$3:$O$20,14,0)</f>
        <v>Clean Water Pump, High PEI, Variable, 1 &lt;= HP &lt; 3</v>
      </c>
      <c r="U58" s="10" t="s">
        <v>50</v>
      </c>
      <c r="V58" s="10" t="s">
        <v>56</v>
      </c>
    </row>
    <row r="59" spans="1:22" x14ac:dyDescent="0.3">
      <c r="A59" s="10" t="s">
        <v>103</v>
      </c>
      <c r="B59" s="10" t="s">
        <v>107</v>
      </c>
      <c r="C59" s="11">
        <v>43831</v>
      </c>
      <c r="E59" s="10" t="s">
        <v>150</v>
      </c>
      <c r="F59" s="10" t="s">
        <v>97</v>
      </c>
      <c r="G59" s="10" t="s">
        <v>93</v>
      </c>
      <c r="H59" s="10" t="s">
        <v>160</v>
      </c>
      <c r="I59" s="10" t="s">
        <v>44</v>
      </c>
      <c r="J59" s="10" t="s">
        <v>59</v>
      </c>
      <c r="K59" s="10" t="s">
        <v>94</v>
      </c>
      <c r="L59" s="10" t="s">
        <v>95</v>
      </c>
      <c r="M59" s="10" t="s">
        <v>44</v>
      </c>
      <c r="N59" s="10" t="s">
        <v>161</v>
      </c>
      <c r="O59" s="10" t="s">
        <v>162</v>
      </c>
      <c r="P59" s="10" t="s">
        <v>48</v>
      </c>
      <c r="Q59" s="10" t="s">
        <v>96</v>
      </c>
      <c r="R59" s="11">
        <v>43980</v>
      </c>
      <c r="S59" s="10" t="str">
        <f>VLOOKUP(H59,MeasureExAnte!$B$3:$O$20,14,0)</f>
        <v>Clean Water Pump, High PEI, Variable, 1 &lt;= HP &lt; 3</v>
      </c>
      <c r="U59" s="10" t="s">
        <v>50</v>
      </c>
      <c r="V59" s="10" t="s">
        <v>56</v>
      </c>
    </row>
    <row r="60" spans="1:22" x14ac:dyDescent="0.3">
      <c r="A60" s="10" t="s">
        <v>103</v>
      </c>
      <c r="B60" s="10" t="s">
        <v>108</v>
      </c>
      <c r="C60" s="11">
        <v>43831</v>
      </c>
      <c r="E60" s="10" t="s">
        <v>150</v>
      </c>
      <c r="F60" s="10" t="s">
        <v>92</v>
      </c>
      <c r="G60" s="10" t="s">
        <v>93</v>
      </c>
      <c r="H60" s="10" t="s">
        <v>163</v>
      </c>
      <c r="I60" s="10" t="s">
        <v>44</v>
      </c>
      <c r="J60" s="10" t="s">
        <v>59</v>
      </c>
      <c r="K60" s="10" t="s">
        <v>94</v>
      </c>
      <c r="L60" s="10" t="s">
        <v>95</v>
      </c>
      <c r="M60" s="10" t="s">
        <v>44</v>
      </c>
      <c r="N60" s="10" t="s">
        <v>164</v>
      </c>
      <c r="O60" s="10" t="s">
        <v>165</v>
      </c>
      <c r="P60" s="10" t="s">
        <v>48</v>
      </c>
      <c r="Q60" s="10" t="s">
        <v>96</v>
      </c>
      <c r="R60" s="11">
        <v>43980</v>
      </c>
      <c r="S60" s="10" t="str">
        <f>VLOOKUP(H60,MeasureExAnte!$B$3:$O$20,14,0)</f>
        <v>Clean Water Pump, High PEI, Variable, 3 &lt;= HP &lt;= 50</v>
      </c>
      <c r="U60" s="10" t="s">
        <v>50</v>
      </c>
      <c r="V60" s="10" t="s">
        <v>56</v>
      </c>
    </row>
    <row r="61" spans="1:22" x14ac:dyDescent="0.3">
      <c r="A61" s="10" t="s">
        <v>103</v>
      </c>
      <c r="B61" s="10" t="s">
        <v>108</v>
      </c>
      <c r="C61" s="11">
        <v>43831</v>
      </c>
      <c r="E61" s="10" t="s">
        <v>150</v>
      </c>
      <c r="F61" s="10" t="s">
        <v>97</v>
      </c>
      <c r="G61" s="10" t="s">
        <v>93</v>
      </c>
      <c r="H61" s="10" t="s">
        <v>163</v>
      </c>
      <c r="I61" s="10" t="s">
        <v>44</v>
      </c>
      <c r="J61" s="10" t="s">
        <v>59</v>
      </c>
      <c r="K61" s="10" t="s">
        <v>94</v>
      </c>
      <c r="L61" s="10" t="s">
        <v>95</v>
      </c>
      <c r="M61" s="10" t="s">
        <v>44</v>
      </c>
      <c r="N61" s="10" t="s">
        <v>164</v>
      </c>
      <c r="O61" s="10" t="s">
        <v>165</v>
      </c>
      <c r="P61" s="10" t="s">
        <v>48</v>
      </c>
      <c r="Q61" s="10" t="s">
        <v>96</v>
      </c>
      <c r="R61" s="11">
        <v>43980</v>
      </c>
      <c r="S61" s="10" t="str">
        <f>VLOOKUP(H61,MeasureExAnte!$B$3:$O$20,14,0)</f>
        <v>Clean Water Pump, High PEI, Variable, 3 &lt;= HP &lt;= 50</v>
      </c>
      <c r="U61" s="10" t="s">
        <v>50</v>
      </c>
      <c r="V61" s="10" t="s">
        <v>56</v>
      </c>
    </row>
    <row r="62" spans="1:22" x14ac:dyDescent="0.3">
      <c r="A62" s="10" t="s">
        <v>103</v>
      </c>
      <c r="B62" s="10" t="s">
        <v>109</v>
      </c>
      <c r="C62" s="11">
        <v>43831</v>
      </c>
      <c r="E62" s="10" t="s">
        <v>150</v>
      </c>
      <c r="F62" s="10" t="s">
        <v>92</v>
      </c>
      <c r="G62" s="10" t="s">
        <v>93</v>
      </c>
      <c r="H62" s="10" t="s">
        <v>166</v>
      </c>
      <c r="I62" s="10" t="s">
        <v>44</v>
      </c>
      <c r="J62" s="10" t="s">
        <v>59</v>
      </c>
      <c r="K62" s="10" t="s">
        <v>94</v>
      </c>
      <c r="L62" s="10" t="s">
        <v>95</v>
      </c>
      <c r="M62" s="10" t="s">
        <v>44</v>
      </c>
      <c r="N62" s="10" t="s">
        <v>167</v>
      </c>
      <c r="O62" s="10" t="s">
        <v>168</v>
      </c>
      <c r="P62" s="10" t="s">
        <v>48</v>
      </c>
      <c r="Q62" s="10" t="s">
        <v>96</v>
      </c>
      <c r="R62" s="11">
        <v>43980</v>
      </c>
      <c r="S62" s="10" t="str">
        <f>VLOOKUP(H62,MeasureExAnte!$B$3:$O$20,14,0)</f>
        <v>Clean Water Pump, High PEI, Variable, 50 &lt; HP &lt;= 200</v>
      </c>
      <c r="U62" s="10" t="s">
        <v>50</v>
      </c>
      <c r="V62" s="10" t="s">
        <v>56</v>
      </c>
    </row>
    <row r="63" spans="1:22" x14ac:dyDescent="0.3">
      <c r="A63" s="10" t="s">
        <v>103</v>
      </c>
      <c r="B63" s="10" t="s">
        <v>109</v>
      </c>
      <c r="C63" s="11">
        <v>43831</v>
      </c>
      <c r="E63" s="10" t="s">
        <v>150</v>
      </c>
      <c r="F63" s="10" t="s">
        <v>97</v>
      </c>
      <c r="G63" s="10" t="s">
        <v>93</v>
      </c>
      <c r="H63" s="10" t="s">
        <v>166</v>
      </c>
      <c r="I63" s="10" t="s">
        <v>44</v>
      </c>
      <c r="J63" s="10" t="s">
        <v>59</v>
      </c>
      <c r="K63" s="10" t="s">
        <v>94</v>
      </c>
      <c r="L63" s="10" t="s">
        <v>95</v>
      </c>
      <c r="M63" s="10" t="s">
        <v>44</v>
      </c>
      <c r="N63" s="10" t="s">
        <v>167</v>
      </c>
      <c r="O63" s="10" t="s">
        <v>168</v>
      </c>
      <c r="P63" s="10" t="s">
        <v>48</v>
      </c>
      <c r="Q63" s="10" t="s">
        <v>96</v>
      </c>
      <c r="R63" s="11">
        <v>43980</v>
      </c>
      <c r="S63" s="10" t="str">
        <f>VLOOKUP(H63,MeasureExAnte!$B$3:$O$20,14,0)</f>
        <v>Clean Water Pump, High PEI, Variable, 50 &lt; HP &lt;= 200</v>
      </c>
      <c r="U63" s="10" t="s">
        <v>50</v>
      </c>
      <c r="V63" s="10" t="s">
        <v>56</v>
      </c>
    </row>
    <row r="64" spans="1:22" x14ac:dyDescent="0.3">
      <c r="A64" s="10" t="s">
        <v>103</v>
      </c>
      <c r="B64" s="10" t="s">
        <v>104</v>
      </c>
      <c r="C64" s="11">
        <v>43831</v>
      </c>
      <c r="E64" s="10" t="s">
        <v>150</v>
      </c>
      <c r="F64" s="10" t="s">
        <v>92</v>
      </c>
      <c r="G64" s="10" t="s">
        <v>93</v>
      </c>
      <c r="H64" s="10" t="s">
        <v>151</v>
      </c>
      <c r="I64" s="10" t="s">
        <v>44</v>
      </c>
      <c r="J64" s="10" t="s">
        <v>62</v>
      </c>
      <c r="K64" s="10" t="s">
        <v>94</v>
      </c>
      <c r="L64" s="10" t="s">
        <v>95</v>
      </c>
      <c r="M64" s="10" t="s">
        <v>44</v>
      </c>
      <c r="N64" s="10" t="s">
        <v>152</v>
      </c>
      <c r="O64" s="10" t="s">
        <v>153</v>
      </c>
      <c r="P64" s="10" t="s">
        <v>48</v>
      </c>
      <c r="Q64" s="10" t="s">
        <v>96</v>
      </c>
      <c r="R64" s="11">
        <v>43980</v>
      </c>
      <c r="S64" s="10" t="str">
        <f>VLOOKUP(H64,MeasureExAnte!$B$3:$O$20,14,0)</f>
        <v>Clean Water Pump, High PEI, Constant, 1 &lt;= HP &lt; 3</v>
      </c>
      <c r="U64" s="10" t="s">
        <v>50</v>
      </c>
      <c r="V64" s="10" t="s">
        <v>56</v>
      </c>
    </row>
    <row r="65" spans="1:22" x14ac:dyDescent="0.3">
      <c r="A65" s="10" t="s">
        <v>103</v>
      </c>
      <c r="B65" s="10" t="s">
        <v>104</v>
      </c>
      <c r="C65" s="11">
        <v>43831</v>
      </c>
      <c r="E65" s="10" t="s">
        <v>150</v>
      </c>
      <c r="F65" s="10" t="s">
        <v>97</v>
      </c>
      <c r="G65" s="10" t="s">
        <v>93</v>
      </c>
      <c r="H65" s="10" t="s">
        <v>151</v>
      </c>
      <c r="I65" s="10" t="s">
        <v>44</v>
      </c>
      <c r="J65" s="10" t="s">
        <v>62</v>
      </c>
      <c r="K65" s="10" t="s">
        <v>94</v>
      </c>
      <c r="L65" s="10" t="s">
        <v>95</v>
      </c>
      <c r="M65" s="10" t="s">
        <v>44</v>
      </c>
      <c r="N65" s="10" t="s">
        <v>152</v>
      </c>
      <c r="O65" s="10" t="s">
        <v>153</v>
      </c>
      <c r="P65" s="10" t="s">
        <v>48</v>
      </c>
      <c r="Q65" s="10" t="s">
        <v>96</v>
      </c>
      <c r="R65" s="11">
        <v>43980</v>
      </c>
      <c r="S65" s="10" t="str">
        <f>VLOOKUP(H65,MeasureExAnte!$B$3:$O$20,14,0)</f>
        <v>Clean Water Pump, High PEI, Constant, 1 &lt;= HP &lt; 3</v>
      </c>
      <c r="U65" s="10" t="s">
        <v>50</v>
      </c>
      <c r="V65" s="10" t="s">
        <v>56</v>
      </c>
    </row>
    <row r="66" spans="1:22" x14ac:dyDescent="0.3">
      <c r="A66" s="10" t="s">
        <v>103</v>
      </c>
      <c r="B66" s="10" t="s">
        <v>105</v>
      </c>
      <c r="C66" s="11">
        <v>43831</v>
      </c>
      <c r="E66" s="10" t="s">
        <v>150</v>
      </c>
      <c r="F66" s="10" t="s">
        <v>92</v>
      </c>
      <c r="G66" s="10" t="s">
        <v>93</v>
      </c>
      <c r="H66" s="10" t="s">
        <v>154</v>
      </c>
      <c r="I66" s="10" t="s">
        <v>44</v>
      </c>
      <c r="J66" s="10" t="s">
        <v>62</v>
      </c>
      <c r="K66" s="10" t="s">
        <v>94</v>
      </c>
      <c r="L66" s="10" t="s">
        <v>95</v>
      </c>
      <c r="M66" s="10" t="s">
        <v>44</v>
      </c>
      <c r="N66" s="10" t="s">
        <v>155</v>
      </c>
      <c r="O66" s="10" t="s">
        <v>156</v>
      </c>
      <c r="P66" s="10" t="s">
        <v>48</v>
      </c>
      <c r="Q66" s="10" t="s">
        <v>96</v>
      </c>
      <c r="R66" s="11">
        <v>43980</v>
      </c>
      <c r="S66" s="10" t="str">
        <f>VLOOKUP(H66,MeasureExAnte!$B$3:$O$20,14,0)</f>
        <v>Clean Water Pump, High PEI, Constant, 3 &lt;= HP &lt;= 50</v>
      </c>
      <c r="U66" s="10" t="s">
        <v>50</v>
      </c>
      <c r="V66" s="10" t="s">
        <v>56</v>
      </c>
    </row>
    <row r="67" spans="1:22" x14ac:dyDescent="0.3">
      <c r="A67" s="10" t="s">
        <v>103</v>
      </c>
      <c r="B67" s="10" t="s">
        <v>105</v>
      </c>
      <c r="C67" s="11">
        <v>43831</v>
      </c>
      <c r="E67" s="10" t="s">
        <v>150</v>
      </c>
      <c r="F67" s="10" t="s">
        <v>97</v>
      </c>
      <c r="G67" s="10" t="s">
        <v>93</v>
      </c>
      <c r="H67" s="10" t="s">
        <v>154</v>
      </c>
      <c r="I67" s="10" t="s">
        <v>44</v>
      </c>
      <c r="J67" s="10" t="s">
        <v>62</v>
      </c>
      <c r="K67" s="10" t="s">
        <v>94</v>
      </c>
      <c r="L67" s="10" t="s">
        <v>95</v>
      </c>
      <c r="M67" s="10" t="s">
        <v>44</v>
      </c>
      <c r="N67" s="10" t="s">
        <v>155</v>
      </c>
      <c r="O67" s="10" t="s">
        <v>156</v>
      </c>
      <c r="P67" s="10" t="s">
        <v>48</v>
      </c>
      <c r="Q67" s="10" t="s">
        <v>96</v>
      </c>
      <c r="R67" s="11">
        <v>43980</v>
      </c>
      <c r="S67" s="10" t="str">
        <f>VLOOKUP(H67,MeasureExAnte!$B$3:$O$20,14,0)</f>
        <v>Clean Water Pump, High PEI, Constant, 3 &lt;= HP &lt;= 50</v>
      </c>
      <c r="U67" s="10" t="s">
        <v>50</v>
      </c>
      <c r="V67" s="10" t="s">
        <v>56</v>
      </c>
    </row>
    <row r="68" spans="1:22" x14ac:dyDescent="0.3">
      <c r="A68" s="10" t="s">
        <v>103</v>
      </c>
      <c r="B68" s="10" t="s">
        <v>106</v>
      </c>
      <c r="C68" s="11">
        <v>43831</v>
      </c>
      <c r="E68" s="10" t="s">
        <v>150</v>
      </c>
      <c r="F68" s="10" t="s">
        <v>92</v>
      </c>
      <c r="G68" s="10" t="s">
        <v>93</v>
      </c>
      <c r="H68" s="10" t="s">
        <v>157</v>
      </c>
      <c r="I68" s="10" t="s">
        <v>44</v>
      </c>
      <c r="J68" s="10" t="s">
        <v>62</v>
      </c>
      <c r="K68" s="10" t="s">
        <v>94</v>
      </c>
      <c r="L68" s="10" t="s">
        <v>95</v>
      </c>
      <c r="M68" s="10" t="s">
        <v>44</v>
      </c>
      <c r="N68" s="10" t="s">
        <v>158</v>
      </c>
      <c r="O68" s="10" t="s">
        <v>159</v>
      </c>
      <c r="P68" s="10" t="s">
        <v>48</v>
      </c>
      <c r="Q68" s="10" t="s">
        <v>96</v>
      </c>
      <c r="R68" s="11">
        <v>43980</v>
      </c>
      <c r="S68" s="10" t="str">
        <f>VLOOKUP(H68,MeasureExAnte!$B$3:$O$20,14,0)</f>
        <v>Clean Water Pump, High PEI, Constant, 50 &lt; HP &lt;= 200</v>
      </c>
      <c r="U68" s="10" t="s">
        <v>50</v>
      </c>
      <c r="V68" s="10" t="s">
        <v>56</v>
      </c>
    </row>
    <row r="69" spans="1:22" x14ac:dyDescent="0.3">
      <c r="A69" s="10" t="s">
        <v>103</v>
      </c>
      <c r="B69" s="10" t="s">
        <v>106</v>
      </c>
      <c r="C69" s="11">
        <v>43831</v>
      </c>
      <c r="E69" s="10" t="s">
        <v>150</v>
      </c>
      <c r="F69" s="10" t="s">
        <v>97</v>
      </c>
      <c r="G69" s="10" t="s">
        <v>93</v>
      </c>
      <c r="H69" s="10" t="s">
        <v>157</v>
      </c>
      <c r="I69" s="10" t="s">
        <v>44</v>
      </c>
      <c r="J69" s="10" t="s">
        <v>62</v>
      </c>
      <c r="K69" s="10" t="s">
        <v>94</v>
      </c>
      <c r="L69" s="10" t="s">
        <v>95</v>
      </c>
      <c r="M69" s="10" t="s">
        <v>44</v>
      </c>
      <c r="N69" s="10" t="s">
        <v>158</v>
      </c>
      <c r="O69" s="10" t="s">
        <v>159</v>
      </c>
      <c r="P69" s="10" t="s">
        <v>48</v>
      </c>
      <c r="Q69" s="10" t="s">
        <v>96</v>
      </c>
      <c r="R69" s="11">
        <v>43980</v>
      </c>
      <c r="S69" s="10" t="str">
        <f>VLOOKUP(H69,MeasureExAnte!$B$3:$O$20,14,0)</f>
        <v>Clean Water Pump, High PEI, Constant, 50 &lt; HP &lt;= 200</v>
      </c>
      <c r="U69" s="10" t="s">
        <v>50</v>
      </c>
      <c r="V69" s="10" t="s">
        <v>56</v>
      </c>
    </row>
    <row r="70" spans="1:22" x14ac:dyDescent="0.3">
      <c r="A70" s="10" t="s">
        <v>103</v>
      </c>
      <c r="B70" s="10" t="s">
        <v>107</v>
      </c>
      <c r="C70" s="11">
        <v>43831</v>
      </c>
      <c r="E70" s="10" t="s">
        <v>150</v>
      </c>
      <c r="F70" s="10" t="s">
        <v>92</v>
      </c>
      <c r="G70" s="10" t="s">
        <v>93</v>
      </c>
      <c r="H70" s="10" t="s">
        <v>160</v>
      </c>
      <c r="I70" s="10" t="s">
        <v>44</v>
      </c>
      <c r="J70" s="10" t="s">
        <v>62</v>
      </c>
      <c r="K70" s="10" t="s">
        <v>94</v>
      </c>
      <c r="L70" s="10" t="s">
        <v>95</v>
      </c>
      <c r="M70" s="10" t="s">
        <v>44</v>
      </c>
      <c r="N70" s="10" t="s">
        <v>161</v>
      </c>
      <c r="O70" s="10" t="s">
        <v>162</v>
      </c>
      <c r="P70" s="10" t="s">
        <v>48</v>
      </c>
      <c r="Q70" s="10" t="s">
        <v>96</v>
      </c>
      <c r="R70" s="11">
        <v>43980</v>
      </c>
      <c r="S70" s="10" t="str">
        <f>VLOOKUP(H70,MeasureExAnte!$B$3:$O$20,14,0)</f>
        <v>Clean Water Pump, High PEI, Variable, 1 &lt;= HP &lt; 3</v>
      </c>
      <c r="U70" s="10" t="s">
        <v>50</v>
      </c>
      <c r="V70" s="10" t="s">
        <v>56</v>
      </c>
    </row>
    <row r="71" spans="1:22" x14ac:dyDescent="0.3">
      <c r="A71" s="10" t="s">
        <v>103</v>
      </c>
      <c r="B71" s="10" t="s">
        <v>107</v>
      </c>
      <c r="C71" s="11">
        <v>43831</v>
      </c>
      <c r="E71" s="10" t="s">
        <v>150</v>
      </c>
      <c r="F71" s="10" t="s">
        <v>97</v>
      </c>
      <c r="G71" s="10" t="s">
        <v>93</v>
      </c>
      <c r="H71" s="10" t="s">
        <v>160</v>
      </c>
      <c r="I71" s="10" t="s">
        <v>44</v>
      </c>
      <c r="J71" s="10" t="s">
        <v>62</v>
      </c>
      <c r="K71" s="10" t="s">
        <v>94</v>
      </c>
      <c r="L71" s="10" t="s">
        <v>95</v>
      </c>
      <c r="M71" s="10" t="s">
        <v>44</v>
      </c>
      <c r="N71" s="10" t="s">
        <v>161</v>
      </c>
      <c r="O71" s="10" t="s">
        <v>162</v>
      </c>
      <c r="P71" s="10" t="s">
        <v>48</v>
      </c>
      <c r="Q71" s="10" t="s">
        <v>96</v>
      </c>
      <c r="R71" s="11">
        <v>43980</v>
      </c>
      <c r="S71" s="10" t="str">
        <f>VLOOKUP(H71,MeasureExAnte!$B$3:$O$20,14,0)</f>
        <v>Clean Water Pump, High PEI, Variable, 1 &lt;= HP &lt; 3</v>
      </c>
      <c r="U71" s="10" t="s">
        <v>50</v>
      </c>
      <c r="V71" s="10" t="s">
        <v>56</v>
      </c>
    </row>
    <row r="72" spans="1:22" x14ac:dyDescent="0.3">
      <c r="A72" s="10" t="s">
        <v>103</v>
      </c>
      <c r="B72" s="10" t="s">
        <v>108</v>
      </c>
      <c r="C72" s="11">
        <v>43831</v>
      </c>
      <c r="E72" s="10" t="s">
        <v>150</v>
      </c>
      <c r="F72" s="10" t="s">
        <v>92</v>
      </c>
      <c r="G72" s="10" t="s">
        <v>93</v>
      </c>
      <c r="H72" s="10" t="s">
        <v>163</v>
      </c>
      <c r="I72" s="10" t="s">
        <v>44</v>
      </c>
      <c r="J72" s="10" t="s">
        <v>62</v>
      </c>
      <c r="K72" s="10" t="s">
        <v>94</v>
      </c>
      <c r="L72" s="10" t="s">
        <v>95</v>
      </c>
      <c r="M72" s="10" t="s">
        <v>44</v>
      </c>
      <c r="N72" s="10" t="s">
        <v>164</v>
      </c>
      <c r="O72" s="10" t="s">
        <v>165</v>
      </c>
      <c r="P72" s="10" t="s">
        <v>48</v>
      </c>
      <c r="Q72" s="10" t="s">
        <v>96</v>
      </c>
      <c r="R72" s="11">
        <v>43980</v>
      </c>
      <c r="S72" s="10" t="str">
        <f>VLOOKUP(H72,MeasureExAnte!$B$3:$O$20,14,0)</f>
        <v>Clean Water Pump, High PEI, Variable, 3 &lt;= HP &lt;= 50</v>
      </c>
      <c r="U72" s="10" t="s">
        <v>50</v>
      </c>
      <c r="V72" s="10" t="s">
        <v>56</v>
      </c>
    </row>
    <row r="73" spans="1:22" x14ac:dyDescent="0.3">
      <c r="A73" s="10" t="s">
        <v>103</v>
      </c>
      <c r="B73" s="10" t="s">
        <v>108</v>
      </c>
      <c r="C73" s="11">
        <v>43831</v>
      </c>
      <c r="E73" s="10" t="s">
        <v>150</v>
      </c>
      <c r="F73" s="10" t="s">
        <v>97</v>
      </c>
      <c r="G73" s="10" t="s">
        <v>93</v>
      </c>
      <c r="H73" s="10" t="s">
        <v>163</v>
      </c>
      <c r="I73" s="10" t="s">
        <v>44</v>
      </c>
      <c r="J73" s="10" t="s">
        <v>62</v>
      </c>
      <c r="K73" s="10" t="s">
        <v>94</v>
      </c>
      <c r="L73" s="10" t="s">
        <v>95</v>
      </c>
      <c r="M73" s="10" t="s">
        <v>44</v>
      </c>
      <c r="N73" s="10" t="s">
        <v>164</v>
      </c>
      <c r="O73" s="10" t="s">
        <v>165</v>
      </c>
      <c r="P73" s="10" t="s">
        <v>48</v>
      </c>
      <c r="Q73" s="10" t="s">
        <v>96</v>
      </c>
      <c r="R73" s="11">
        <v>43980</v>
      </c>
      <c r="S73" s="10" t="str">
        <f>VLOOKUP(H73,MeasureExAnte!$B$3:$O$20,14,0)</f>
        <v>Clean Water Pump, High PEI, Variable, 3 &lt;= HP &lt;= 50</v>
      </c>
      <c r="U73" s="10" t="s">
        <v>50</v>
      </c>
      <c r="V73" s="10" t="s">
        <v>56</v>
      </c>
    </row>
    <row r="74" spans="1:22" x14ac:dyDescent="0.3">
      <c r="A74" s="10" t="s">
        <v>103</v>
      </c>
      <c r="B74" s="10" t="s">
        <v>109</v>
      </c>
      <c r="C74" s="11">
        <v>43831</v>
      </c>
      <c r="E74" s="10" t="s">
        <v>150</v>
      </c>
      <c r="F74" s="10" t="s">
        <v>92</v>
      </c>
      <c r="G74" s="10" t="s">
        <v>93</v>
      </c>
      <c r="H74" s="10" t="s">
        <v>166</v>
      </c>
      <c r="I74" s="10" t="s">
        <v>44</v>
      </c>
      <c r="J74" s="10" t="s">
        <v>62</v>
      </c>
      <c r="K74" s="10" t="s">
        <v>94</v>
      </c>
      <c r="L74" s="10" t="s">
        <v>95</v>
      </c>
      <c r="M74" s="10" t="s">
        <v>44</v>
      </c>
      <c r="N74" s="10" t="s">
        <v>167</v>
      </c>
      <c r="O74" s="10" t="s">
        <v>168</v>
      </c>
      <c r="P74" s="10" t="s">
        <v>48</v>
      </c>
      <c r="Q74" s="10" t="s">
        <v>96</v>
      </c>
      <c r="R74" s="11">
        <v>43980</v>
      </c>
      <c r="S74" s="10" t="str">
        <f>VLOOKUP(H74,MeasureExAnte!$B$3:$O$20,14,0)</f>
        <v>Clean Water Pump, High PEI, Variable, 50 &lt; HP &lt;= 200</v>
      </c>
      <c r="U74" s="10" t="s">
        <v>50</v>
      </c>
      <c r="V74" s="10" t="s">
        <v>56</v>
      </c>
    </row>
    <row r="75" spans="1:22" x14ac:dyDescent="0.3">
      <c r="A75" s="10" t="s">
        <v>103</v>
      </c>
      <c r="B75" s="10" t="s">
        <v>109</v>
      </c>
      <c r="C75" s="11">
        <v>43831</v>
      </c>
      <c r="E75" s="10" t="s">
        <v>150</v>
      </c>
      <c r="F75" s="10" t="s">
        <v>97</v>
      </c>
      <c r="G75" s="10" t="s">
        <v>93</v>
      </c>
      <c r="H75" s="10" t="s">
        <v>166</v>
      </c>
      <c r="I75" s="10" t="s">
        <v>44</v>
      </c>
      <c r="J75" s="10" t="s">
        <v>62</v>
      </c>
      <c r="K75" s="10" t="s">
        <v>94</v>
      </c>
      <c r="L75" s="10" t="s">
        <v>95</v>
      </c>
      <c r="M75" s="10" t="s">
        <v>44</v>
      </c>
      <c r="N75" s="10" t="s">
        <v>167</v>
      </c>
      <c r="O75" s="10" t="s">
        <v>168</v>
      </c>
      <c r="P75" s="10" t="s">
        <v>48</v>
      </c>
      <c r="Q75" s="10" t="s">
        <v>96</v>
      </c>
      <c r="R75" s="11">
        <v>43980</v>
      </c>
      <c r="S75" s="10" t="str">
        <f>VLOOKUP(H75,MeasureExAnte!$B$3:$O$20,14,0)</f>
        <v>Clean Water Pump, High PEI, Variable, 50 &lt; HP &lt;= 200</v>
      </c>
      <c r="U75" s="10" t="s">
        <v>50</v>
      </c>
      <c r="V75" s="10" t="s">
        <v>56</v>
      </c>
    </row>
    <row r="76" spans="1:22" x14ac:dyDescent="0.3">
      <c r="C76" s="11"/>
      <c r="R76" s="11"/>
    </row>
    <row r="77" spans="1:22" x14ac:dyDescent="0.3">
      <c r="A77" s="10" t="s">
        <v>110</v>
      </c>
      <c r="B77" s="10">
        <v>467043</v>
      </c>
      <c r="C77" s="11">
        <v>43831</v>
      </c>
      <c r="E77" s="10" t="s">
        <v>150</v>
      </c>
      <c r="F77" s="10" t="s">
        <v>92</v>
      </c>
      <c r="G77" s="10" t="s">
        <v>93</v>
      </c>
      <c r="H77" s="10" t="s">
        <v>151</v>
      </c>
      <c r="I77" s="10" t="s">
        <v>44</v>
      </c>
      <c r="J77" s="10" t="s">
        <v>45</v>
      </c>
      <c r="K77" s="10" t="s">
        <v>94</v>
      </c>
      <c r="L77" s="10" t="s">
        <v>95</v>
      </c>
      <c r="M77" s="10" t="s">
        <v>44</v>
      </c>
      <c r="N77" s="10" t="s">
        <v>152</v>
      </c>
      <c r="O77" s="10" t="s">
        <v>153</v>
      </c>
      <c r="P77" s="10" t="s">
        <v>48</v>
      </c>
      <c r="Q77" s="10" t="s">
        <v>96</v>
      </c>
      <c r="R77" s="11">
        <v>43980</v>
      </c>
      <c r="S77" s="10" t="str">
        <f>VLOOKUP(H77,MeasureExAnte!$B$3:$O$20,14,0)</f>
        <v>Clean Water Pump, High PEI, Constant, 1 &lt;= HP &lt; 3</v>
      </c>
      <c r="U77" s="10" t="s">
        <v>50</v>
      </c>
      <c r="V77" s="10" t="s">
        <v>56</v>
      </c>
    </row>
    <row r="78" spans="1:22" x14ac:dyDescent="0.3">
      <c r="A78" s="10" t="s">
        <v>110</v>
      </c>
      <c r="B78" s="10">
        <v>467044</v>
      </c>
      <c r="C78" s="11">
        <v>43831</v>
      </c>
      <c r="E78" s="10" t="s">
        <v>150</v>
      </c>
      <c r="F78" s="10" t="s">
        <v>97</v>
      </c>
      <c r="G78" s="10" t="s">
        <v>93</v>
      </c>
      <c r="H78" s="10" t="s">
        <v>151</v>
      </c>
      <c r="I78" s="10" t="s">
        <v>44</v>
      </c>
      <c r="J78" s="10" t="s">
        <v>45</v>
      </c>
      <c r="K78" s="10" t="s">
        <v>94</v>
      </c>
      <c r="L78" s="10" t="s">
        <v>95</v>
      </c>
      <c r="M78" s="10" t="s">
        <v>44</v>
      </c>
      <c r="N78" s="10" t="s">
        <v>152</v>
      </c>
      <c r="O78" s="10" t="s">
        <v>153</v>
      </c>
      <c r="P78" s="10" t="s">
        <v>48</v>
      </c>
      <c r="Q78" s="10" t="s">
        <v>96</v>
      </c>
      <c r="R78" s="11">
        <v>43980</v>
      </c>
      <c r="S78" s="10" t="str">
        <f>VLOOKUP(H78,MeasureExAnte!$B$3:$O$20,14,0)</f>
        <v>Clean Water Pump, High PEI, Constant, 1 &lt;= HP &lt; 3</v>
      </c>
      <c r="U78" s="10" t="s">
        <v>50</v>
      </c>
      <c r="V78" s="10" t="s">
        <v>56</v>
      </c>
    </row>
    <row r="79" spans="1:22" x14ac:dyDescent="0.3">
      <c r="A79" s="10" t="s">
        <v>110</v>
      </c>
      <c r="B79" s="10">
        <v>467045</v>
      </c>
      <c r="C79" s="11">
        <v>43831</v>
      </c>
      <c r="E79" s="10" t="s">
        <v>150</v>
      </c>
      <c r="F79" s="10" t="s">
        <v>92</v>
      </c>
      <c r="G79" s="10" t="s">
        <v>93</v>
      </c>
      <c r="H79" s="10" t="s">
        <v>154</v>
      </c>
      <c r="I79" s="10" t="s">
        <v>44</v>
      </c>
      <c r="J79" s="10" t="s">
        <v>45</v>
      </c>
      <c r="K79" s="10" t="s">
        <v>94</v>
      </c>
      <c r="L79" s="10" t="s">
        <v>95</v>
      </c>
      <c r="M79" s="10" t="s">
        <v>44</v>
      </c>
      <c r="N79" s="10" t="s">
        <v>155</v>
      </c>
      <c r="O79" s="10" t="s">
        <v>156</v>
      </c>
      <c r="P79" s="10" t="s">
        <v>48</v>
      </c>
      <c r="Q79" s="10" t="s">
        <v>96</v>
      </c>
      <c r="R79" s="11">
        <v>43980</v>
      </c>
      <c r="S79" s="10" t="str">
        <f>VLOOKUP(H79,MeasureExAnte!$B$3:$O$20,14,0)</f>
        <v>Clean Water Pump, High PEI, Constant, 3 &lt;= HP &lt;= 50</v>
      </c>
      <c r="U79" s="10" t="s">
        <v>50</v>
      </c>
      <c r="V79" s="10" t="s">
        <v>56</v>
      </c>
    </row>
    <row r="80" spans="1:22" x14ac:dyDescent="0.3">
      <c r="A80" s="10" t="s">
        <v>110</v>
      </c>
      <c r="B80" s="10">
        <v>467046</v>
      </c>
      <c r="C80" s="11">
        <v>43831</v>
      </c>
      <c r="E80" s="10" t="s">
        <v>150</v>
      </c>
      <c r="F80" s="10" t="s">
        <v>97</v>
      </c>
      <c r="G80" s="10" t="s">
        <v>93</v>
      </c>
      <c r="H80" s="10" t="s">
        <v>154</v>
      </c>
      <c r="I80" s="10" t="s">
        <v>44</v>
      </c>
      <c r="J80" s="10" t="s">
        <v>45</v>
      </c>
      <c r="K80" s="10" t="s">
        <v>94</v>
      </c>
      <c r="L80" s="10" t="s">
        <v>95</v>
      </c>
      <c r="M80" s="10" t="s">
        <v>44</v>
      </c>
      <c r="N80" s="10" t="s">
        <v>155</v>
      </c>
      <c r="O80" s="10" t="s">
        <v>156</v>
      </c>
      <c r="P80" s="10" t="s">
        <v>48</v>
      </c>
      <c r="Q80" s="10" t="s">
        <v>96</v>
      </c>
      <c r="R80" s="11">
        <v>43980</v>
      </c>
      <c r="S80" s="10" t="str">
        <f>VLOOKUP(H80,MeasureExAnte!$B$3:$O$20,14,0)</f>
        <v>Clean Water Pump, High PEI, Constant, 3 &lt;= HP &lt;= 50</v>
      </c>
      <c r="U80" s="10" t="s">
        <v>50</v>
      </c>
      <c r="V80" s="10" t="s">
        <v>56</v>
      </c>
    </row>
    <row r="81" spans="1:22" x14ac:dyDescent="0.3">
      <c r="A81" s="10" t="s">
        <v>110</v>
      </c>
      <c r="B81" s="10">
        <v>467047</v>
      </c>
      <c r="C81" s="11">
        <v>43831</v>
      </c>
      <c r="E81" s="10" t="s">
        <v>150</v>
      </c>
      <c r="F81" s="10" t="s">
        <v>92</v>
      </c>
      <c r="G81" s="10" t="s">
        <v>93</v>
      </c>
      <c r="H81" s="10" t="s">
        <v>157</v>
      </c>
      <c r="I81" s="10" t="s">
        <v>44</v>
      </c>
      <c r="J81" s="10" t="s">
        <v>45</v>
      </c>
      <c r="K81" s="10" t="s">
        <v>94</v>
      </c>
      <c r="L81" s="10" t="s">
        <v>95</v>
      </c>
      <c r="M81" s="10" t="s">
        <v>44</v>
      </c>
      <c r="N81" s="10" t="s">
        <v>158</v>
      </c>
      <c r="O81" s="10" t="s">
        <v>159</v>
      </c>
      <c r="P81" s="10" t="s">
        <v>48</v>
      </c>
      <c r="Q81" s="10" t="s">
        <v>96</v>
      </c>
      <c r="R81" s="11">
        <v>43980</v>
      </c>
      <c r="S81" s="10" t="str">
        <f>VLOOKUP(H81,MeasureExAnte!$B$3:$O$20,14,0)</f>
        <v>Clean Water Pump, High PEI, Constant, 50 &lt; HP &lt;= 200</v>
      </c>
      <c r="U81" s="10" t="s">
        <v>50</v>
      </c>
      <c r="V81" s="10" t="s">
        <v>56</v>
      </c>
    </row>
    <row r="82" spans="1:22" x14ac:dyDescent="0.3">
      <c r="A82" s="10" t="s">
        <v>110</v>
      </c>
      <c r="B82" s="10">
        <v>467048</v>
      </c>
      <c r="C82" s="11">
        <v>43831</v>
      </c>
      <c r="E82" s="10" t="s">
        <v>150</v>
      </c>
      <c r="F82" s="10" t="s">
        <v>97</v>
      </c>
      <c r="G82" s="10" t="s">
        <v>93</v>
      </c>
      <c r="H82" s="10" t="s">
        <v>157</v>
      </c>
      <c r="I82" s="10" t="s">
        <v>44</v>
      </c>
      <c r="J82" s="10" t="s">
        <v>45</v>
      </c>
      <c r="K82" s="10" t="s">
        <v>94</v>
      </c>
      <c r="L82" s="10" t="s">
        <v>95</v>
      </c>
      <c r="M82" s="10" t="s">
        <v>44</v>
      </c>
      <c r="N82" s="10" t="s">
        <v>158</v>
      </c>
      <c r="O82" s="10" t="s">
        <v>159</v>
      </c>
      <c r="P82" s="10" t="s">
        <v>48</v>
      </c>
      <c r="Q82" s="10" t="s">
        <v>96</v>
      </c>
      <c r="R82" s="11">
        <v>43980</v>
      </c>
      <c r="S82" s="10" t="str">
        <f>VLOOKUP(H82,MeasureExAnte!$B$3:$O$20,14,0)</f>
        <v>Clean Water Pump, High PEI, Constant, 50 &lt; HP &lt;= 200</v>
      </c>
      <c r="U82" s="10" t="s">
        <v>50</v>
      </c>
      <c r="V82" s="10" t="s">
        <v>56</v>
      </c>
    </row>
    <row r="83" spans="1:22" x14ac:dyDescent="0.3">
      <c r="A83" s="10" t="s">
        <v>110</v>
      </c>
      <c r="B83" s="10">
        <v>467049</v>
      </c>
      <c r="C83" s="11">
        <v>43831</v>
      </c>
      <c r="E83" s="10" t="s">
        <v>150</v>
      </c>
      <c r="F83" s="10" t="s">
        <v>92</v>
      </c>
      <c r="G83" s="10" t="s">
        <v>93</v>
      </c>
      <c r="H83" s="10" t="s">
        <v>160</v>
      </c>
      <c r="I83" s="10" t="s">
        <v>44</v>
      </c>
      <c r="J83" s="10" t="s">
        <v>45</v>
      </c>
      <c r="K83" s="10" t="s">
        <v>94</v>
      </c>
      <c r="L83" s="10" t="s">
        <v>95</v>
      </c>
      <c r="M83" s="10" t="s">
        <v>44</v>
      </c>
      <c r="N83" s="10" t="s">
        <v>161</v>
      </c>
      <c r="O83" s="10" t="s">
        <v>162</v>
      </c>
      <c r="P83" s="10" t="s">
        <v>48</v>
      </c>
      <c r="Q83" s="10" t="s">
        <v>96</v>
      </c>
      <c r="R83" s="11">
        <v>43980</v>
      </c>
      <c r="S83" s="10" t="str">
        <f>VLOOKUP(H83,MeasureExAnte!$B$3:$O$20,14,0)</f>
        <v>Clean Water Pump, High PEI, Variable, 1 &lt;= HP &lt; 3</v>
      </c>
      <c r="U83" s="10" t="s">
        <v>50</v>
      </c>
      <c r="V83" s="10" t="s">
        <v>56</v>
      </c>
    </row>
    <row r="84" spans="1:22" x14ac:dyDescent="0.3">
      <c r="A84" s="10" t="s">
        <v>110</v>
      </c>
      <c r="B84" s="10">
        <v>467050</v>
      </c>
      <c r="C84" s="11">
        <v>43831</v>
      </c>
      <c r="E84" s="10" t="s">
        <v>150</v>
      </c>
      <c r="F84" s="10" t="s">
        <v>97</v>
      </c>
      <c r="G84" s="10" t="s">
        <v>93</v>
      </c>
      <c r="H84" s="10" t="s">
        <v>160</v>
      </c>
      <c r="I84" s="10" t="s">
        <v>44</v>
      </c>
      <c r="J84" s="10" t="s">
        <v>45</v>
      </c>
      <c r="K84" s="10" t="s">
        <v>94</v>
      </c>
      <c r="L84" s="10" t="s">
        <v>95</v>
      </c>
      <c r="M84" s="10" t="s">
        <v>44</v>
      </c>
      <c r="N84" s="10" t="s">
        <v>161</v>
      </c>
      <c r="O84" s="10" t="s">
        <v>162</v>
      </c>
      <c r="P84" s="10" t="s">
        <v>48</v>
      </c>
      <c r="Q84" s="10" t="s">
        <v>96</v>
      </c>
      <c r="R84" s="11">
        <v>43980</v>
      </c>
      <c r="S84" s="10" t="str">
        <f>VLOOKUP(H84,MeasureExAnte!$B$3:$O$20,14,0)</f>
        <v>Clean Water Pump, High PEI, Variable, 1 &lt;= HP &lt; 3</v>
      </c>
      <c r="U84" s="10" t="s">
        <v>50</v>
      </c>
      <c r="V84" s="10" t="s">
        <v>56</v>
      </c>
    </row>
    <row r="85" spans="1:22" x14ac:dyDescent="0.3">
      <c r="A85" s="10" t="s">
        <v>110</v>
      </c>
      <c r="B85" s="10">
        <v>467051</v>
      </c>
      <c r="C85" s="11">
        <v>43831</v>
      </c>
      <c r="E85" s="10" t="s">
        <v>150</v>
      </c>
      <c r="F85" s="10" t="s">
        <v>92</v>
      </c>
      <c r="G85" s="10" t="s">
        <v>93</v>
      </c>
      <c r="H85" s="10" t="s">
        <v>163</v>
      </c>
      <c r="I85" s="10" t="s">
        <v>44</v>
      </c>
      <c r="J85" s="10" t="s">
        <v>45</v>
      </c>
      <c r="K85" s="10" t="s">
        <v>94</v>
      </c>
      <c r="L85" s="10" t="s">
        <v>95</v>
      </c>
      <c r="M85" s="10" t="s">
        <v>44</v>
      </c>
      <c r="N85" s="10" t="s">
        <v>164</v>
      </c>
      <c r="O85" s="10" t="s">
        <v>165</v>
      </c>
      <c r="P85" s="10" t="s">
        <v>48</v>
      </c>
      <c r="Q85" s="10" t="s">
        <v>96</v>
      </c>
      <c r="R85" s="11">
        <v>43980</v>
      </c>
      <c r="S85" s="10" t="str">
        <f>VLOOKUP(H85,MeasureExAnte!$B$3:$O$20,14,0)</f>
        <v>Clean Water Pump, High PEI, Variable, 3 &lt;= HP &lt;= 50</v>
      </c>
      <c r="U85" s="10" t="s">
        <v>50</v>
      </c>
      <c r="V85" s="10" t="s">
        <v>56</v>
      </c>
    </row>
    <row r="86" spans="1:22" x14ac:dyDescent="0.3">
      <c r="A86" s="10" t="s">
        <v>110</v>
      </c>
      <c r="B86" s="10">
        <v>467052</v>
      </c>
      <c r="C86" s="11">
        <v>43831</v>
      </c>
      <c r="E86" s="10" t="s">
        <v>150</v>
      </c>
      <c r="F86" s="10" t="s">
        <v>97</v>
      </c>
      <c r="G86" s="10" t="s">
        <v>93</v>
      </c>
      <c r="H86" s="10" t="s">
        <v>163</v>
      </c>
      <c r="I86" s="10" t="s">
        <v>44</v>
      </c>
      <c r="J86" s="10" t="s">
        <v>45</v>
      </c>
      <c r="K86" s="10" t="s">
        <v>94</v>
      </c>
      <c r="L86" s="10" t="s">
        <v>95</v>
      </c>
      <c r="M86" s="10" t="s">
        <v>44</v>
      </c>
      <c r="N86" s="10" t="s">
        <v>164</v>
      </c>
      <c r="O86" s="10" t="s">
        <v>165</v>
      </c>
      <c r="P86" s="10" t="s">
        <v>48</v>
      </c>
      <c r="Q86" s="10" t="s">
        <v>96</v>
      </c>
      <c r="R86" s="11">
        <v>43980</v>
      </c>
      <c r="S86" s="10" t="str">
        <f>VLOOKUP(H86,MeasureExAnte!$B$3:$O$20,14,0)</f>
        <v>Clean Water Pump, High PEI, Variable, 3 &lt;= HP &lt;= 50</v>
      </c>
      <c r="U86" s="10" t="s">
        <v>50</v>
      </c>
      <c r="V86" s="10" t="s">
        <v>56</v>
      </c>
    </row>
    <row r="87" spans="1:22" x14ac:dyDescent="0.3">
      <c r="A87" s="10" t="s">
        <v>110</v>
      </c>
      <c r="B87" s="10">
        <v>467053</v>
      </c>
      <c r="C87" s="11">
        <v>43831</v>
      </c>
      <c r="E87" s="10" t="s">
        <v>150</v>
      </c>
      <c r="F87" s="10" t="s">
        <v>92</v>
      </c>
      <c r="G87" s="10" t="s">
        <v>93</v>
      </c>
      <c r="H87" s="10" t="s">
        <v>166</v>
      </c>
      <c r="I87" s="10" t="s">
        <v>44</v>
      </c>
      <c r="J87" s="10" t="s">
        <v>45</v>
      </c>
      <c r="K87" s="10" t="s">
        <v>94</v>
      </c>
      <c r="L87" s="10" t="s">
        <v>95</v>
      </c>
      <c r="M87" s="10" t="s">
        <v>44</v>
      </c>
      <c r="N87" s="10" t="s">
        <v>167</v>
      </c>
      <c r="O87" s="10" t="s">
        <v>168</v>
      </c>
      <c r="P87" s="10" t="s">
        <v>48</v>
      </c>
      <c r="Q87" s="10" t="s">
        <v>96</v>
      </c>
      <c r="R87" s="11">
        <v>43980</v>
      </c>
      <c r="S87" s="10" t="str">
        <f>VLOOKUP(H87,MeasureExAnte!$B$3:$O$20,14,0)</f>
        <v>Clean Water Pump, High PEI, Variable, 50 &lt; HP &lt;= 200</v>
      </c>
      <c r="U87" s="10" t="s">
        <v>50</v>
      </c>
      <c r="V87" s="10" t="s">
        <v>56</v>
      </c>
    </row>
    <row r="88" spans="1:22" x14ac:dyDescent="0.3">
      <c r="A88" s="10" t="s">
        <v>110</v>
      </c>
      <c r="B88" s="10">
        <v>467054</v>
      </c>
      <c r="C88" s="11">
        <v>43831</v>
      </c>
      <c r="E88" s="10" t="s">
        <v>150</v>
      </c>
      <c r="F88" s="10" t="s">
        <v>97</v>
      </c>
      <c r="G88" s="10" t="s">
        <v>93</v>
      </c>
      <c r="H88" s="10" t="s">
        <v>166</v>
      </c>
      <c r="I88" s="10" t="s">
        <v>44</v>
      </c>
      <c r="J88" s="10" t="s">
        <v>45</v>
      </c>
      <c r="K88" s="10" t="s">
        <v>94</v>
      </c>
      <c r="L88" s="10" t="s">
        <v>95</v>
      </c>
      <c r="M88" s="10" t="s">
        <v>44</v>
      </c>
      <c r="N88" s="10" t="s">
        <v>167</v>
      </c>
      <c r="O88" s="10" t="s">
        <v>168</v>
      </c>
      <c r="P88" s="10" t="s">
        <v>48</v>
      </c>
      <c r="Q88" s="10" t="s">
        <v>96</v>
      </c>
      <c r="R88" s="11">
        <v>43980</v>
      </c>
      <c r="S88" s="10" t="str">
        <f>VLOOKUP(H88,MeasureExAnte!$B$3:$O$20,14,0)</f>
        <v>Clean Water Pump, High PEI, Variable, 50 &lt; HP &lt;= 200</v>
      </c>
      <c r="U88" s="10" t="s">
        <v>50</v>
      </c>
      <c r="V88" s="10" t="s">
        <v>56</v>
      </c>
    </row>
    <row r="89" spans="1:22" x14ac:dyDescent="0.3">
      <c r="A89" s="10" t="s">
        <v>110</v>
      </c>
      <c r="B89" s="10">
        <v>467043</v>
      </c>
      <c r="C89" s="11">
        <v>43831</v>
      </c>
      <c r="E89" s="10" t="s">
        <v>150</v>
      </c>
      <c r="F89" s="10" t="s">
        <v>92</v>
      </c>
      <c r="G89" s="10" t="s">
        <v>93</v>
      </c>
      <c r="H89" s="10" t="s">
        <v>151</v>
      </c>
      <c r="I89" s="10" t="s">
        <v>44</v>
      </c>
      <c r="J89" s="10" t="s">
        <v>59</v>
      </c>
      <c r="K89" s="10" t="s">
        <v>94</v>
      </c>
      <c r="L89" s="10" t="s">
        <v>95</v>
      </c>
      <c r="M89" s="10" t="s">
        <v>44</v>
      </c>
      <c r="N89" s="10" t="s">
        <v>152</v>
      </c>
      <c r="O89" s="10" t="s">
        <v>153</v>
      </c>
      <c r="P89" s="10" t="s">
        <v>48</v>
      </c>
      <c r="Q89" s="10" t="s">
        <v>96</v>
      </c>
      <c r="R89" s="11">
        <v>43980</v>
      </c>
      <c r="S89" s="10" t="str">
        <f>VLOOKUP(H89,MeasureExAnte!$B$3:$O$20,14,0)</f>
        <v>Clean Water Pump, High PEI, Constant, 1 &lt;= HP &lt; 3</v>
      </c>
      <c r="U89" s="10" t="s">
        <v>50</v>
      </c>
      <c r="V89" s="10" t="s">
        <v>56</v>
      </c>
    </row>
    <row r="90" spans="1:22" x14ac:dyDescent="0.3">
      <c r="A90" s="10" t="s">
        <v>110</v>
      </c>
      <c r="B90" s="10">
        <v>467044</v>
      </c>
      <c r="C90" s="11">
        <v>43831</v>
      </c>
      <c r="E90" s="10" t="s">
        <v>150</v>
      </c>
      <c r="F90" s="10" t="s">
        <v>97</v>
      </c>
      <c r="G90" s="10" t="s">
        <v>93</v>
      </c>
      <c r="H90" s="10" t="s">
        <v>151</v>
      </c>
      <c r="I90" s="10" t="s">
        <v>44</v>
      </c>
      <c r="J90" s="10" t="s">
        <v>59</v>
      </c>
      <c r="K90" s="10" t="s">
        <v>94</v>
      </c>
      <c r="L90" s="10" t="s">
        <v>95</v>
      </c>
      <c r="M90" s="10" t="s">
        <v>44</v>
      </c>
      <c r="N90" s="10" t="s">
        <v>152</v>
      </c>
      <c r="O90" s="10" t="s">
        <v>153</v>
      </c>
      <c r="P90" s="10" t="s">
        <v>48</v>
      </c>
      <c r="Q90" s="10" t="s">
        <v>96</v>
      </c>
      <c r="R90" s="11">
        <v>43980</v>
      </c>
      <c r="S90" s="10" t="str">
        <f>VLOOKUP(H90,MeasureExAnte!$B$3:$O$20,14,0)</f>
        <v>Clean Water Pump, High PEI, Constant, 1 &lt;= HP &lt; 3</v>
      </c>
      <c r="U90" s="10" t="s">
        <v>50</v>
      </c>
      <c r="V90" s="10" t="s">
        <v>56</v>
      </c>
    </row>
    <row r="91" spans="1:22" x14ac:dyDescent="0.3">
      <c r="A91" s="10" t="s">
        <v>110</v>
      </c>
      <c r="B91" s="10">
        <v>467045</v>
      </c>
      <c r="C91" s="11">
        <v>43831</v>
      </c>
      <c r="E91" s="10" t="s">
        <v>150</v>
      </c>
      <c r="F91" s="10" t="s">
        <v>92</v>
      </c>
      <c r="G91" s="10" t="s">
        <v>93</v>
      </c>
      <c r="H91" s="10" t="s">
        <v>154</v>
      </c>
      <c r="I91" s="10" t="s">
        <v>44</v>
      </c>
      <c r="J91" s="10" t="s">
        <v>59</v>
      </c>
      <c r="K91" s="10" t="s">
        <v>94</v>
      </c>
      <c r="L91" s="10" t="s">
        <v>95</v>
      </c>
      <c r="M91" s="10" t="s">
        <v>44</v>
      </c>
      <c r="N91" s="10" t="s">
        <v>155</v>
      </c>
      <c r="O91" s="10" t="s">
        <v>156</v>
      </c>
      <c r="P91" s="10" t="s">
        <v>48</v>
      </c>
      <c r="Q91" s="10" t="s">
        <v>96</v>
      </c>
      <c r="R91" s="11">
        <v>43980</v>
      </c>
      <c r="S91" s="10" t="str">
        <f>VLOOKUP(H91,MeasureExAnte!$B$3:$O$20,14,0)</f>
        <v>Clean Water Pump, High PEI, Constant, 3 &lt;= HP &lt;= 50</v>
      </c>
      <c r="U91" s="10" t="s">
        <v>50</v>
      </c>
      <c r="V91" s="10" t="s">
        <v>56</v>
      </c>
    </row>
    <row r="92" spans="1:22" x14ac:dyDescent="0.3">
      <c r="A92" s="10" t="s">
        <v>110</v>
      </c>
      <c r="B92" s="10">
        <v>467046</v>
      </c>
      <c r="C92" s="11">
        <v>43831</v>
      </c>
      <c r="E92" s="10" t="s">
        <v>150</v>
      </c>
      <c r="F92" s="10" t="s">
        <v>97</v>
      </c>
      <c r="G92" s="10" t="s">
        <v>93</v>
      </c>
      <c r="H92" s="10" t="s">
        <v>154</v>
      </c>
      <c r="I92" s="10" t="s">
        <v>44</v>
      </c>
      <c r="J92" s="10" t="s">
        <v>59</v>
      </c>
      <c r="K92" s="10" t="s">
        <v>94</v>
      </c>
      <c r="L92" s="10" t="s">
        <v>95</v>
      </c>
      <c r="M92" s="10" t="s">
        <v>44</v>
      </c>
      <c r="N92" s="10" t="s">
        <v>155</v>
      </c>
      <c r="O92" s="10" t="s">
        <v>156</v>
      </c>
      <c r="P92" s="10" t="s">
        <v>48</v>
      </c>
      <c r="Q92" s="10" t="s">
        <v>96</v>
      </c>
      <c r="R92" s="11">
        <v>43980</v>
      </c>
      <c r="S92" s="10" t="str">
        <f>VLOOKUP(H92,MeasureExAnte!$B$3:$O$20,14,0)</f>
        <v>Clean Water Pump, High PEI, Constant, 3 &lt;= HP &lt;= 50</v>
      </c>
      <c r="U92" s="10" t="s">
        <v>50</v>
      </c>
      <c r="V92" s="10" t="s">
        <v>56</v>
      </c>
    </row>
    <row r="93" spans="1:22" x14ac:dyDescent="0.3">
      <c r="A93" s="10" t="s">
        <v>110</v>
      </c>
      <c r="B93" s="10">
        <v>467047</v>
      </c>
      <c r="C93" s="11">
        <v>43831</v>
      </c>
      <c r="E93" s="10" t="s">
        <v>150</v>
      </c>
      <c r="F93" s="10" t="s">
        <v>92</v>
      </c>
      <c r="G93" s="10" t="s">
        <v>93</v>
      </c>
      <c r="H93" s="10" t="s">
        <v>157</v>
      </c>
      <c r="I93" s="10" t="s">
        <v>44</v>
      </c>
      <c r="J93" s="10" t="s">
        <v>59</v>
      </c>
      <c r="K93" s="10" t="s">
        <v>94</v>
      </c>
      <c r="L93" s="10" t="s">
        <v>95</v>
      </c>
      <c r="M93" s="10" t="s">
        <v>44</v>
      </c>
      <c r="N93" s="10" t="s">
        <v>158</v>
      </c>
      <c r="O93" s="10" t="s">
        <v>159</v>
      </c>
      <c r="P93" s="10" t="s">
        <v>48</v>
      </c>
      <c r="Q93" s="10" t="s">
        <v>96</v>
      </c>
      <c r="R93" s="11">
        <v>43980</v>
      </c>
      <c r="S93" s="10" t="str">
        <f>VLOOKUP(H93,MeasureExAnte!$B$3:$O$20,14,0)</f>
        <v>Clean Water Pump, High PEI, Constant, 50 &lt; HP &lt;= 200</v>
      </c>
      <c r="U93" s="10" t="s">
        <v>50</v>
      </c>
      <c r="V93" s="10" t="s">
        <v>56</v>
      </c>
    </row>
    <row r="94" spans="1:22" x14ac:dyDescent="0.3">
      <c r="A94" s="10" t="s">
        <v>110</v>
      </c>
      <c r="B94" s="10">
        <v>467048</v>
      </c>
      <c r="C94" s="11">
        <v>43831</v>
      </c>
      <c r="E94" s="10" t="s">
        <v>150</v>
      </c>
      <c r="F94" s="10" t="s">
        <v>97</v>
      </c>
      <c r="G94" s="10" t="s">
        <v>93</v>
      </c>
      <c r="H94" s="10" t="s">
        <v>157</v>
      </c>
      <c r="I94" s="10" t="s">
        <v>44</v>
      </c>
      <c r="J94" s="10" t="s">
        <v>59</v>
      </c>
      <c r="K94" s="10" t="s">
        <v>94</v>
      </c>
      <c r="L94" s="10" t="s">
        <v>95</v>
      </c>
      <c r="M94" s="10" t="s">
        <v>44</v>
      </c>
      <c r="N94" s="10" t="s">
        <v>158</v>
      </c>
      <c r="O94" s="10" t="s">
        <v>159</v>
      </c>
      <c r="P94" s="10" t="s">
        <v>48</v>
      </c>
      <c r="Q94" s="10" t="s">
        <v>96</v>
      </c>
      <c r="R94" s="11">
        <v>43980</v>
      </c>
      <c r="S94" s="10" t="str">
        <f>VLOOKUP(H94,MeasureExAnte!$B$3:$O$20,14,0)</f>
        <v>Clean Water Pump, High PEI, Constant, 50 &lt; HP &lt;= 200</v>
      </c>
      <c r="U94" s="10" t="s">
        <v>50</v>
      </c>
      <c r="V94" s="10" t="s">
        <v>56</v>
      </c>
    </row>
    <row r="95" spans="1:22" x14ac:dyDescent="0.3">
      <c r="A95" s="10" t="s">
        <v>110</v>
      </c>
      <c r="B95" s="10">
        <v>467049</v>
      </c>
      <c r="C95" s="11">
        <v>43831</v>
      </c>
      <c r="E95" s="10" t="s">
        <v>150</v>
      </c>
      <c r="F95" s="10" t="s">
        <v>92</v>
      </c>
      <c r="G95" s="10" t="s">
        <v>93</v>
      </c>
      <c r="H95" s="10" t="s">
        <v>160</v>
      </c>
      <c r="I95" s="10" t="s">
        <v>44</v>
      </c>
      <c r="J95" s="10" t="s">
        <v>59</v>
      </c>
      <c r="K95" s="10" t="s">
        <v>94</v>
      </c>
      <c r="L95" s="10" t="s">
        <v>95</v>
      </c>
      <c r="M95" s="10" t="s">
        <v>44</v>
      </c>
      <c r="N95" s="10" t="s">
        <v>161</v>
      </c>
      <c r="O95" s="10" t="s">
        <v>162</v>
      </c>
      <c r="P95" s="10" t="s">
        <v>48</v>
      </c>
      <c r="Q95" s="10" t="s">
        <v>96</v>
      </c>
      <c r="R95" s="11">
        <v>43980</v>
      </c>
      <c r="S95" s="10" t="str">
        <f>VLOOKUP(H95,MeasureExAnte!$B$3:$O$20,14,0)</f>
        <v>Clean Water Pump, High PEI, Variable, 1 &lt;= HP &lt; 3</v>
      </c>
      <c r="U95" s="10" t="s">
        <v>50</v>
      </c>
      <c r="V95" s="10" t="s">
        <v>56</v>
      </c>
    </row>
    <row r="96" spans="1:22" x14ac:dyDescent="0.3">
      <c r="A96" s="10" t="s">
        <v>110</v>
      </c>
      <c r="B96" s="10">
        <v>467050</v>
      </c>
      <c r="C96" s="11">
        <v>43831</v>
      </c>
      <c r="E96" s="10" t="s">
        <v>150</v>
      </c>
      <c r="F96" s="10" t="s">
        <v>97</v>
      </c>
      <c r="G96" s="10" t="s">
        <v>93</v>
      </c>
      <c r="H96" s="10" t="s">
        <v>160</v>
      </c>
      <c r="I96" s="10" t="s">
        <v>44</v>
      </c>
      <c r="J96" s="10" t="s">
        <v>59</v>
      </c>
      <c r="K96" s="10" t="s">
        <v>94</v>
      </c>
      <c r="L96" s="10" t="s">
        <v>95</v>
      </c>
      <c r="M96" s="10" t="s">
        <v>44</v>
      </c>
      <c r="N96" s="10" t="s">
        <v>161</v>
      </c>
      <c r="O96" s="10" t="s">
        <v>162</v>
      </c>
      <c r="P96" s="10" t="s">
        <v>48</v>
      </c>
      <c r="Q96" s="10" t="s">
        <v>96</v>
      </c>
      <c r="R96" s="11">
        <v>43980</v>
      </c>
      <c r="S96" s="10" t="str">
        <f>VLOOKUP(H96,MeasureExAnte!$B$3:$O$20,14,0)</f>
        <v>Clean Water Pump, High PEI, Variable, 1 &lt;= HP &lt; 3</v>
      </c>
      <c r="U96" s="10" t="s">
        <v>50</v>
      </c>
      <c r="V96" s="10" t="s">
        <v>56</v>
      </c>
    </row>
    <row r="97" spans="1:22" x14ac:dyDescent="0.3">
      <c r="A97" s="10" t="s">
        <v>110</v>
      </c>
      <c r="B97" s="10">
        <v>467051</v>
      </c>
      <c r="C97" s="11">
        <v>43831</v>
      </c>
      <c r="E97" s="10" t="s">
        <v>150</v>
      </c>
      <c r="F97" s="10" t="s">
        <v>92</v>
      </c>
      <c r="G97" s="10" t="s">
        <v>93</v>
      </c>
      <c r="H97" s="10" t="s">
        <v>163</v>
      </c>
      <c r="I97" s="10" t="s">
        <v>44</v>
      </c>
      <c r="J97" s="10" t="s">
        <v>59</v>
      </c>
      <c r="K97" s="10" t="s">
        <v>94</v>
      </c>
      <c r="L97" s="10" t="s">
        <v>95</v>
      </c>
      <c r="M97" s="10" t="s">
        <v>44</v>
      </c>
      <c r="N97" s="10" t="s">
        <v>164</v>
      </c>
      <c r="O97" s="10" t="s">
        <v>165</v>
      </c>
      <c r="P97" s="10" t="s">
        <v>48</v>
      </c>
      <c r="Q97" s="10" t="s">
        <v>96</v>
      </c>
      <c r="R97" s="11">
        <v>43980</v>
      </c>
      <c r="S97" s="10" t="str">
        <f>VLOOKUP(H97,MeasureExAnte!$B$3:$O$20,14,0)</f>
        <v>Clean Water Pump, High PEI, Variable, 3 &lt;= HP &lt;= 50</v>
      </c>
      <c r="U97" s="10" t="s">
        <v>50</v>
      </c>
      <c r="V97" s="10" t="s">
        <v>56</v>
      </c>
    </row>
    <row r="98" spans="1:22" x14ac:dyDescent="0.3">
      <c r="A98" s="10" t="s">
        <v>110</v>
      </c>
      <c r="B98" s="10">
        <v>467052</v>
      </c>
      <c r="C98" s="11">
        <v>43831</v>
      </c>
      <c r="E98" s="10" t="s">
        <v>150</v>
      </c>
      <c r="F98" s="10" t="s">
        <v>97</v>
      </c>
      <c r="G98" s="10" t="s">
        <v>93</v>
      </c>
      <c r="H98" s="10" t="s">
        <v>163</v>
      </c>
      <c r="I98" s="10" t="s">
        <v>44</v>
      </c>
      <c r="J98" s="10" t="s">
        <v>59</v>
      </c>
      <c r="K98" s="10" t="s">
        <v>94</v>
      </c>
      <c r="L98" s="10" t="s">
        <v>95</v>
      </c>
      <c r="M98" s="10" t="s">
        <v>44</v>
      </c>
      <c r="N98" s="10" t="s">
        <v>164</v>
      </c>
      <c r="O98" s="10" t="s">
        <v>165</v>
      </c>
      <c r="P98" s="10" t="s">
        <v>48</v>
      </c>
      <c r="Q98" s="10" t="s">
        <v>96</v>
      </c>
      <c r="R98" s="11">
        <v>43980</v>
      </c>
      <c r="S98" s="10" t="str">
        <f>VLOOKUP(H98,MeasureExAnte!$B$3:$O$20,14,0)</f>
        <v>Clean Water Pump, High PEI, Variable, 3 &lt;= HP &lt;= 50</v>
      </c>
      <c r="U98" s="10" t="s">
        <v>50</v>
      </c>
      <c r="V98" s="10" t="s">
        <v>56</v>
      </c>
    </row>
    <row r="99" spans="1:22" x14ac:dyDescent="0.3">
      <c r="A99" s="10" t="s">
        <v>110</v>
      </c>
      <c r="B99" s="10">
        <v>467053</v>
      </c>
      <c r="C99" s="11">
        <v>43831</v>
      </c>
      <c r="E99" s="10" t="s">
        <v>150</v>
      </c>
      <c r="F99" s="10" t="s">
        <v>92</v>
      </c>
      <c r="G99" s="10" t="s">
        <v>93</v>
      </c>
      <c r="H99" s="10" t="s">
        <v>166</v>
      </c>
      <c r="I99" s="10" t="s">
        <v>44</v>
      </c>
      <c r="J99" s="10" t="s">
        <v>59</v>
      </c>
      <c r="K99" s="10" t="s">
        <v>94</v>
      </c>
      <c r="L99" s="10" t="s">
        <v>95</v>
      </c>
      <c r="M99" s="10" t="s">
        <v>44</v>
      </c>
      <c r="N99" s="10" t="s">
        <v>167</v>
      </c>
      <c r="O99" s="10" t="s">
        <v>168</v>
      </c>
      <c r="P99" s="10" t="s">
        <v>48</v>
      </c>
      <c r="Q99" s="10" t="s">
        <v>96</v>
      </c>
      <c r="R99" s="11">
        <v>43980</v>
      </c>
      <c r="S99" s="10" t="str">
        <f>VLOOKUP(H99,MeasureExAnte!$B$3:$O$20,14,0)</f>
        <v>Clean Water Pump, High PEI, Variable, 50 &lt; HP &lt;= 200</v>
      </c>
      <c r="U99" s="10" t="s">
        <v>50</v>
      </c>
      <c r="V99" s="10" t="s">
        <v>56</v>
      </c>
    </row>
    <row r="100" spans="1:22" x14ac:dyDescent="0.3">
      <c r="A100" s="10" t="s">
        <v>110</v>
      </c>
      <c r="B100" s="10">
        <v>467054</v>
      </c>
      <c r="C100" s="11">
        <v>43831</v>
      </c>
      <c r="E100" s="10" t="s">
        <v>150</v>
      </c>
      <c r="F100" s="10" t="s">
        <v>97</v>
      </c>
      <c r="G100" s="10" t="s">
        <v>93</v>
      </c>
      <c r="H100" s="10" t="s">
        <v>166</v>
      </c>
      <c r="I100" s="10" t="s">
        <v>44</v>
      </c>
      <c r="J100" s="10" t="s">
        <v>59</v>
      </c>
      <c r="K100" s="10" t="s">
        <v>94</v>
      </c>
      <c r="L100" s="10" t="s">
        <v>95</v>
      </c>
      <c r="M100" s="10" t="s">
        <v>44</v>
      </c>
      <c r="N100" s="10" t="s">
        <v>167</v>
      </c>
      <c r="O100" s="10" t="s">
        <v>168</v>
      </c>
      <c r="P100" s="10" t="s">
        <v>48</v>
      </c>
      <c r="Q100" s="10" t="s">
        <v>96</v>
      </c>
      <c r="R100" s="11">
        <v>43980</v>
      </c>
      <c r="S100" s="10" t="str">
        <f>VLOOKUP(H100,MeasureExAnte!$B$3:$O$20,14,0)</f>
        <v>Clean Water Pump, High PEI, Variable, 50 &lt; HP &lt;= 200</v>
      </c>
      <c r="U100" s="10" t="s">
        <v>50</v>
      </c>
      <c r="V100" s="10" t="s">
        <v>56</v>
      </c>
    </row>
    <row r="101" spans="1:22" x14ac:dyDescent="0.3">
      <c r="A101" s="10" t="s">
        <v>110</v>
      </c>
      <c r="B101" s="10">
        <v>467043</v>
      </c>
      <c r="C101" s="11">
        <v>43831</v>
      </c>
      <c r="E101" s="10" t="s">
        <v>150</v>
      </c>
      <c r="F101" s="10" t="s">
        <v>92</v>
      </c>
      <c r="G101" s="10" t="s">
        <v>93</v>
      </c>
      <c r="H101" s="10" t="s">
        <v>151</v>
      </c>
      <c r="I101" s="10" t="s">
        <v>44</v>
      </c>
      <c r="J101" s="10" t="s">
        <v>62</v>
      </c>
      <c r="K101" s="10" t="s">
        <v>94</v>
      </c>
      <c r="L101" s="10" t="s">
        <v>95</v>
      </c>
      <c r="M101" s="10" t="s">
        <v>44</v>
      </c>
      <c r="N101" s="10" t="s">
        <v>152</v>
      </c>
      <c r="O101" s="10" t="s">
        <v>153</v>
      </c>
      <c r="P101" s="10" t="s">
        <v>48</v>
      </c>
      <c r="Q101" s="10" t="s">
        <v>96</v>
      </c>
      <c r="R101" s="11">
        <v>43980</v>
      </c>
      <c r="S101" s="10" t="str">
        <f>VLOOKUP(H101,MeasureExAnte!$B$3:$O$20,14,0)</f>
        <v>Clean Water Pump, High PEI, Constant, 1 &lt;= HP &lt; 3</v>
      </c>
      <c r="U101" s="10" t="s">
        <v>50</v>
      </c>
      <c r="V101" s="10" t="s">
        <v>56</v>
      </c>
    </row>
    <row r="102" spans="1:22" x14ac:dyDescent="0.3">
      <c r="A102" s="10" t="s">
        <v>110</v>
      </c>
      <c r="B102" s="10">
        <v>467044</v>
      </c>
      <c r="C102" s="11">
        <v>43831</v>
      </c>
      <c r="E102" s="10" t="s">
        <v>150</v>
      </c>
      <c r="F102" s="10" t="s">
        <v>97</v>
      </c>
      <c r="G102" s="10" t="s">
        <v>93</v>
      </c>
      <c r="H102" s="10" t="s">
        <v>151</v>
      </c>
      <c r="I102" s="10" t="s">
        <v>44</v>
      </c>
      <c r="J102" s="10" t="s">
        <v>62</v>
      </c>
      <c r="K102" s="10" t="s">
        <v>94</v>
      </c>
      <c r="L102" s="10" t="s">
        <v>95</v>
      </c>
      <c r="M102" s="10" t="s">
        <v>44</v>
      </c>
      <c r="N102" s="10" t="s">
        <v>152</v>
      </c>
      <c r="O102" s="10" t="s">
        <v>153</v>
      </c>
      <c r="P102" s="10" t="s">
        <v>48</v>
      </c>
      <c r="Q102" s="10" t="s">
        <v>96</v>
      </c>
      <c r="R102" s="11">
        <v>43980</v>
      </c>
      <c r="S102" s="10" t="str">
        <f>VLOOKUP(H102,MeasureExAnte!$B$3:$O$20,14,0)</f>
        <v>Clean Water Pump, High PEI, Constant, 1 &lt;= HP &lt; 3</v>
      </c>
      <c r="U102" s="10" t="s">
        <v>50</v>
      </c>
      <c r="V102" s="10" t="s">
        <v>56</v>
      </c>
    </row>
    <row r="103" spans="1:22" x14ac:dyDescent="0.3">
      <c r="A103" s="10" t="s">
        <v>110</v>
      </c>
      <c r="B103" s="10">
        <v>467045</v>
      </c>
      <c r="C103" s="11">
        <v>43831</v>
      </c>
      <c r="E103" s="10" t="s">
        <v>150</v>
      </c>
      <c r="F103" s="10" t="s">
        <v>92</v>
      </c>
      <c r="G103" s="10" t="s">
        <v>93</v>
      </c>
      <c r="H103" s="10" t="s">
        <v>154</v>
      </c>
      <c r="I103" s="10" t="s">
        <v>44</v>
      </c>
      <c r="J103" s="10" t="s">
        <v>62</v>
      </c>
      <c r="K103" s="10" t="s">
        <v>94</v>
      </c>
      <c r="L103" s="10" t="s">
        <v>95</v>
      </c>
      <c r="M103" s="10" t="s">
        <v>44</v>
      </c>
      <c r="N103" s="10" t="s">
        <v>155</v>
      </c>
      <c r="O103" s="10" t="s">
        <v>156</v>
      </c>
      <c r="P103" s="10" t="s">
        <v>48</v>
      </c>
      <c r="Q103" s="10" t="s">
        <v>96</v>
      </c>
      <c r="R103" s="11">
        <v>43980</v>
      </c>
      <c r="S103" s="10" t="str">
        <f>VLOOKUP(H103,MeasureExAnte!$B$3:$O$20,14,0)</f>
        <v>Clean Water Pump, High PEI, Constant, 3 &lt;= HP &lt;= 50</v>
      </c>
      <c r="U103" s="10" t="s">
        <v>50</v>
      </c>
      <c r="V103" s="10" t="s">
        <v>56</v>
      </c>
    </row>
    <row r="104" spans="1:22" x14ac:dyDescent="0.3">
      <c r="A104" s="10" t="s">
        <v>110</v>
      </c>
      <c r="B104" s="10">
        <v>467046</v>
      </c>
      <c r="C104" s="11">
        <v>43831</v>
      </c>
      <c r="E104" s="10" t="s">
        <v>150</v>
      </c>
      <c r="F104" s="10" t="s">
        <v>97</v>
      </c>
      <c r="G104" s="10" t="s">
        <v>93</v>
      </c>
      <c r="H104" s="10" t="s">
        <v>154</v>
      </c>
      <c r="I104" s="10" t="s">
        <v>44</v>
      </c>
      <c r="J104" s="10" t="s">
        <v>62</v>
      </c>
      <c r="K104" s="10" t="s">
        <v>94</v>
      </c>
      <c r="L104" s="10" t="s">
        <v>95</v>
      </c>
      <c r="M104" s="10" t="s">
        <v>44</v>
      </c>
      <c r="N104" s="10" t="s">
        <v>155</v>
      </c>
      <c r="O104" s="10" t="s">
        <v>156</v>
      </c>
      <c r="P104" s="10" t="s">
        <v>48</v>
      </c>
      <c r="Q104" s="10" t="s">
        <v>96</v>
      </c>
      <c r="R104" s="11">
        <v>43980</v>
      </c>
      <c r="S104" s="10" t="str">
        <f>VLOOKUP(H104,MeasureExAnte!$B$3:$O$20,14,0)</f>
        <v>Clean Water Pump, High PEI, Constant, 3 &lt;= HP &lt;= 50</v>
      </c>
      <c r="U104" s="10" t="s">
        <v>50</v>
      </c>
      <c r="V104" s="10" t="s">
        <v>56</v>
      </c>
    </row>
    <row r="105" spans="1:22" x14ac:dyDescent="0.3">
      <c r="A105" s="10" t="s">
        <v>110</v>
      </c>
      <c r="B105" s="10">
        <v>467047</v>
      </c>
      <c r="C105" s="11">
        <v>43831</v>
      </c>
      <c r="E105" s="10" t="s">
        <v>150</v>
      </c>
      <c r="F105" s="10" t="s">
        <v>92</v>
      </c>
      <c r="G105" s="10" t="s">
        <v>93</v>
      </c>
      <c r="H105" s="10" t="s">
        <v>157</v>
      </c>
      <c r="I105" s="10" t="s">
        <v>44</v>
      </c>
      <c r="J105" s="10" t="s">
        <v>62</v>
      </c>
      <c r="K105" s="10" t="s">
        <v>94</v>
      </c>
      <c r="L105" s="10" t="s">
        <v>95</v>
      </c>
      <c r="M105" s="10" t="s">
        <v>44</v>
      </c>
      <c r="N105" s="10" t="s">
        <v>158</v>
      </c>
      <c r="O105" s="10" t="s">
        <v>159</v>
      </c>
      <c r="P105" s="10" t="s">
        <v>48</v>
      </c>
      <c r="Q105" s="10" t="s">
        <v>96</v>
      </c>
      <c r="R105" s="11">
        <v>43980</v>
      </c>
      <c r="S105" s="10" t="str">
        <f>VLOOKUP(H105,MeasureExAnte!$B$3:$O$20,14,0)</f>
        <v>Clean Water Pump, High PEI, Constant, 50 &lt; HP &lt;= 200</v>
      </c>
      <c r="U105" s="10" t="s">
        <v>50</v>
      </c>
      <c r="V105" s="10" t="s">
        <v>56</v>
      </c>
    </row>
    <row r="106" spans="1:22" x14ac:dyDescent="0.3">
      <c r="A106" s="10" t="s">
        <v>110</v>
      </c>
      <c r="B106" s="10">
        <v>467048</v>
      </c>
      <c r="C106" s="11">
        <v>43831</v>
      </c>
      <c r="E106" s="10" t="s">
        <v>150</v>
      </c>
      <c r="F106" s="10" t="s">
        <v>97</v>
      </c>
      <c r="G106" s="10" t="s">
        <v>93</v>
      </c>
      <c r="H106" s="10" t="s">
        <v>157</v>
      </c>
      <c r="I106" s="10" t="s">
        <v>44</v>
      </c>
      <c r="J106" s="10" t="s">
        <v>62</v>
      </c>
      <c r="K106" s="10" t="s">
        <v>94</v>
      </c>
      <c r="L106" s="10" t="s">
        <v>95</v>
      </c>
      <c r="M106" s="10" t="s">
        <v>44</v>
      </c>
      <c r="N106" s="10" t="s">
        <v>158</v>
      </c>
      <c r="O106" s="10" t="s">
        <v>159</v>
      </c>
      <c r="P106" s="10" t="s">
        <v>48</v>
      </c>
      <c r="Q106" s="10" t="s">
        <v>96</v>
      </c>
      <c r="R106" s="11">
        <v>43980</v>
      </c>
      <c r="S106" s="10" t="str">
        <f>VLOOKUP(H106,MeasureExAnte!$B$3:$O$20,14,0)</f>
        <v>Clean Water Pump, High PEI, Constant, 50 &lt; HP &lt;= 200</v>
      </c>
      <c r="U106" s="10" t="s">
        <v>50</v>
      </c>
      <c r="V106" s="10" t="s">
        <v>56</v>
      </c>
    </row>
    <row r="107" spans="1:22" x14ac:dyDescent="0.3">
      <c r="A107" s="10" t="s">
        <v>110</v>
      </c>
      <c r="B107" s="10">
        <v>467049</v>
      </c>
      <c r="C107" s="11">
        <v>43831</v>
      </c>
      <c r="E107" s="10" t="s">
        <v>150</v>
      </c>
      <c r="F107" s="10" t="s">
        <v>92</v>
      </c>
      <c r="G107" s="10" t="s">
        <v>93</v>
      </c>
      <c r="H107" s="10" t="s">
        <v>160</v>
      </c>
      <c r="I107" s="10" t="s">
        <v>44</v>
      </c>
      <c r="J107" s="10" t="s">
        <v>62</v>
      </c>
      <c r="K107" s="10" t="s">
        <v>94</v>
      </c>
      <c r="L107" s="10" t="s">
        <v>95</v>
      </c>
      <c r="M107" s="10" t="s">
        <v>44</v>
      </c>
      <c r="N107" s="10" t="s">
        <v>161</v>
      </c>
      <c r="O107" s="10" t="s">
        <v>162</v>
      </c>
      <c r="P107" s="10" t="s">
        <v>48</v>
      </c>
      <c r="Q107" s="10" t="s">
        <v>96</v>
      </c>
      <c r="R107" s="11">
        <v>43980</v>
      </c>
      <c r="S107" s="10" t="str">
        <f>VLOOKUP(H107,MeasureExAnte!$B$3:$O$20,14,0)</f>
        <v>Clean Water Pump, High PEI, Variable, 1 &lt;= HP &lt; 3</v>
      </c>
      <c r="U107" s="10" t="s">
        <v>50</v>
      </c>
      <c r="V107" s="10" t="s">
        <v>56</v>
      </c>
    </row>
    <row r="108" spans="1:22" x14ac:dyDescent="0.3">
      <c r="A108" s="10" t="s">
        <v>110</v>
      </c>
      <c r="B108" s="10">
        <v>467050</v>
      </c>
      <c r="C108" s="11">
        <v>43831</v>
      </c>
      <c r="E108" s="10" t="s">
        <v>150</v>
      </c>
      <c r="F108" s="10" t="s">
        <v>97</v>
      </c>
      <c r="G108" s="10" t="s">
        <v>93</v>
      </c>
      <c r="H108" s="10" t="s">
        <v>160</v>
      </c>
      <c r="I108" s="10" t="s">
        <v>44</v>
      </c>
      <c r="J108" s="10" t="s">
        <v>62</v>
      </c>
      <c r="K108" s="10" t="s">
        <v>94</v>
      </c>
      <c r="L108" s="10" t="s">
        <v>95</v>
      </c>
      <c r="M108" s="10" t="s">
        <v>44</v>
      </c>
      <c r="N108" s="10" t="s">
        <v>161</v>
      </c>
      <c r="O108" s="10" t="s">
        <v>162</v>
      </c>
      <c r="P108" s="10" t="s">
        <v>48</v>
      </c>
      <c r="Q108" s="10" t="s">
        <v>96</v>
      </c>
      <c r="R108" s="11">
        <v>43980</v>
      </c>
      <c r="S108" s="10" t="str">
        <f>VLOOKUP(H108,MeasureExAnte!$B$3:$O$20,14,0)</f>
        <v>Clean Water Pump, High PEI, Variable, 1 &lt;= HP &lt; 3</v>
      </c>
      <c r="U108" s="10" t="s">
        <v>50</v>
      </c>
      <c r="V108" s="10" t="s">
        <v>56</v>
      </c>
    </row>
    <row r="109" spans="1:22" x14ac:dyDescent="0.3">
      <c r="A109" s="10" t="s">
        <v>110</v>
      </c>
      <c r="B109" s="10">
        <v>467051</v>
      </c>
      <c r="C109" s="11">
        <v>43831</v>
      </c>
      <c r="E109" s="10" t="s">
        <v>150</v>
      </c>
      <c r="F109" s="10" t="s">
        <v>92</v>
      </c>
      <c r="G109" s="10" t="s">
        <v>93</v>
      </c>
      <c r="H109" s="10" t="s">
        <v>163</v>
      </c>
      <c r="I109" s="10" t="s">
        <v>44</v>
      </c>
      <c r="J109" s="10" t="s">
        <v>62</v>
      </c>
      <c r="K109" s="10" t="s">
        <v>94</v>
      </c>
      <c r="L109" s="10" t="s">
        <v>95</v>
      </c>
      <c r="M109" s="10" t="s">
        <v>44</v>
      </c>
      <c r="N109" s="10" t="s">
        <v>164</v>
      </c>
      <c r="O109" s="10" t="s">
        <v>165</v>
      </c>
      <c r="P109" s="10" t="s">
        <v>48</v>
      </c>
      <c r="Q109" s="10" t="s">
        <v>96</v>
      </c>
      <c r="R109" s="11">
        <v>43980</v>
      </c>
      <c r="S109" s="10" t="str">
        <f>VLOOKUP(H109,MeasureExAnte!$B$3:$O$20,14,0)</f>
        <v>Clean Water Pump, High PEI, Variable, 3 &lt;= HP &lt;= 50</v>
      </c>
      <c r="U109" s="10" t="s">
        <v>50</v>
      </c>
      <c r="V109" s="10" t="s">
        <v>56</v>
      </c>
    </row>
    <row r="110" spans="1:22" x14ac:dyDescent="0.3">
      <c r="A110" s="10" t="s">
        <v>110</v>
      </c>
      <c r="B110" s="10">
        <v>467052</v>
      </c>
      <c r="C110" s="11">
        <v>43831</v>
      </c>
      <c r="E110" s="10" t="s">
        <v>150</v>
      </c>
      <c r="F110" s="10" t="s">
        <v>97</v>
      </c>
      <c r="G110" s="10" t="s">
        <v>93</v>
      </c>
      <c r="H110" s="10" t="s">
        <v>163</v>
      </c>
      <c r="I110" s="10" t="s">
        <v>44</v>
      </c>
      <c r="J110" s="10" t="s">
        <v>62</v>
      </c>
      <c r="K110" s="10" t="s">
        <v>94</v>
      </c>
      <c r="L110" s="10" t="s">
        <v>95</v>
      </c>
      <c r="M110" s="10" t="s">
        <v>44</v>
      </c>
      <c r="N110" s="10" t="s">
        <v>164</v>
      </c>
      <c r="O110" s="10" t="s">
        <v>165</v>
      </c>
      <c r="P110" s="10" t="s">
        <v>48</v>
      </c>
      <c r="Q110" s="10" t="s">
        <v>96</v>
      </c>
      <c r="R110" s="11">
        <v>43980</v>
      </c>
      <c r="S110" s="10" t="str">
        <f>VLOOKUP(H110,MeasureExAnte!$B$3:$O$20,14,0)</f>
        <v>Clean Water Pump, High PEI, Variable, 3 &lt;= HP &lt;= 50</v>
      </c>
      <c r="U110" s="10" t="s">
        <v>50</v>
      </c>
      <c r="V110" s="10" t="s">
        <v>56</v>
      </c>
    </row>
    <row r="111" spans="1:22" x14ac:dyDescent="0.3">
      <c r="A111" s="10" t="s">
        <v>110</v>
      </c>
      <c r="B111" s="10">
        <v>467053</v>
      </c>
      <c r="C111" s="11">
        <v>43831</v>
      </c>
      <c r="E111" s="10" t="s">
        <v>150</v>
      </c>
      <c r="F111" s="10" t="s">
        <v>92</v>
      </c>
      <c r="G111" s="10" t="s">
        <v>93</v>
      </c>
      <c r="H111" s="10" t="s">
        <v>166</v>
      </c>
      <c r="I111" s="10" t="s">
        <v>44</v>
      </c>
      <c r="J111" s="10" t="s">
        <v>62</v>
      </c>
      <c r="K111" s="10" t="s">
        <v>94</v>
      </c>
      <c r="L111" s="10" t="s">
        <v>95</v>
      </c>
      <c r="M111" s="10" t="s">
        <v>44</v>
      </c>
      <c r="N111" s="10" t="s">
        <v>167</v>
      </c>
      <c r="O111" s="10" t="s">
        <v>168</v>
      </c>
      <c r="P111" s="10" t="s">
        <v>48</v>
      </c>
      <c r="Q111" s="10" t="s">
        <v>96</v>
      </c>
      <c r="R111" s="11">
        <v>43980</v>
      </c>
      <c r="S111" s="10" t="str">
        <f>VLOOKUP(H111,MeasureExAnte!$B$3:$O$20,14,0)</f>
        <v>Clean Water Pump, High PEI, Variable, 50 &lt; HP &lt;= 200</v>
      </c>
      <c r="U111" s="10" t="s">
        <v>50</v>
      </c>
      <c r="V111" s="10" t="s">
        <v>56</v>
      </c>
    </row>
    <row r="112" spans="1:22" x14ac:dyDescent="0.3">
      <c r="A112" s="10" t="s">
        <v>110</v>
      </c>
      <c r="B112" s="10">
        <v>467054</v>
      </c>
      <c r="C112" s="11">
        <v>43831</v>
      </c>
      <c r="E112" s="10" t="s">
        <v>150</v>
      </c>
      <c r="F112" s="10" t="s">
        <v>97</v>
      </c>
      <c r="G112" s="10" t="s">
        <v>93</v>
      </c>
      <c r="H112" s="10" t="s">
        <v>166</v>
      </c>
      <c r="I112" s="10" t="s">
        <v>44</v>
      </c>
      <c r="J112" s="10" t="s">
        <v>62</v>
      </c>
      <c r="K112" s="10" t="s">
        <v>94</v>
      </c>
      <c r="L112" s="10" t="s">
        <v>95</v>
      </c>
      <c r="M112" s="10" t="s">
        <v>44</v>
      </c>
      <c r="N112" s="10" t="s">
        <v>167</v>
      </c>
      <c r="O112" s="10" t="s">
        <v>168</v>
      </c>
      <c r="P112" s="10" t="s">
        <v>48</v>
      </c>
      <c r="Q112" s="10" t="s">
        <v>96</v>
      </c>
      <c r="R112" s="11">
        <v>43980</v>
      </c>
      <c r="S112" s="10" t="str">
        <f>VLOOKUP(H112,MeasureExAnte!$B$3:$O$20,14,0)</f>
        <v>Clean Water Pump, High PEI, Variable, 50 &lt; HP &lt;= 200</v>
      </c>
      <c r="U112" s="10" t="s">
        <v>50</v>
      </c>
      <c r="V112" s="10" t="s">
        <v>56</v>
      </c>
    </row>
  </sheetData>
  <autoFilter ref="A2:W38" xr:uid="{948ECFF0-4156-4A4C-8D78-8FA27A99396B}"/>
  <sortState xmlns:xlrd2="http://schemas.microsoft.com/office/spreadsheetml/2017/richdata2" ref="A3:W88">
    <sortCondition ref="A3:A88"/>
    <sortCondition ref="L3:L88"/>
    <sortCondition ref="H3:H88"/>
    <sortCondition ref="F3:F88"/>
    <sortCondition ref="G3:G8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0" tint="-0.14999847407452621"/>
  </sheetPr>
  <dimension ref="A2:AC20"/>
  <sheetViews>
    <sheetView workbookViewId="0">
      <pane xSplit="2" ySplit="2" topLeftCell="O9" activePane="bottomRight" state="frozen"/>
      <selection pane="topRight" activeCell="D13" sqref="D13"/>
      <selection pane="bottomLeft" activeCell="D13" sqref="D13"/>
      <selection pane="bottomRight" activeCell="T13" sqref="T13"/>
    </sheetView>
  </sheetViews>
  <sheetFormatPr defaultRowHeight="14.4" x14ac:dyDescent="0.3"/>
  <cols>
    <col min="1" max="1" width="6.33203125" bestFit="1" customWidth="1"/>
    <col min="2" max="2" width="15" bestFit="1" customWidth="1"/>
    <col min="4" max="4" width="8.5546875" bestFit="1" customWidth="1"/>
    <col min="5" max="5" width="7.6640625" bestFit="1" customWidth="1"/>
    <col min="6" max="6" width="9.88671875" bestFit="1" customWidth="1"/>
    <col min="7" max="7" width="12.6640625" bestFit="1" customWidth="1"/>
    <col min="8" max="8" width="11.33203125" bestFit="1" customWidth="1"/>
    <col min="9" max="9" width="14.44140625" bestFit="1" customWidth="1"/>
    <col min="10" max="10" width="9.6640625" bestFit="1" customWidth="1"/>
    <col min="11" max="11" width="10.5546875" bestFit="1" customWidth="1"/>
    <col min="12" max="12" width="9" bestFit="1" customWidth="1"/>
    <col min="13" max="13" width="9.88671875" bestFit="1" customWidth="1"/>
    <col min="14" max="14" width="10" bestFit="1" customWidth="1"/>
    <col min="15" max="15" width="12.33203125" bestFit="1" customWidth="1"/>
    <col min="16" max="16" width="11.109375" bestFit="1" customWidth="1"/>
    <col min="17" max="17" width="13.88671875" bestFit="1" customWidth="1"/>
    <col min="18" max="18" width="12.109375" bestFit="1" customWidth="1"/>
    <col min="19" max="19" width="11" bestFit="1" customWidth="1"/>
    <col min="20" max="20" width="13.6640625" bestFit="1" customWidth="1"/>
    <col min="21" max="21" width="11.5546875" bestFit="1" customWidth="1"/>
    <col min="22" max="22" width="10.44140625" bestFit="1" customWidth="1"/>
    <col min="23" max="23" width="13.109375" bestFit="1" customWidth="1"/>
    <col min="24" max="24" width="11.44140625" bestFit="1" customWidth="1"/>
    <col min="25" max="25" width="10.33203125" bestFit="1" customWidth="1"/>
    <col min="26" max="26" width="12.88671875" bestFit="1" customWidth="1"/>
    <col min="27" max="27" width="19.6640625" bestFit="1" customWidth="1"/>
    <col min="28" max="28" width="16.33203125" bestFit="1" customWidth="1"/>
    <col min="29" max="29" width="4.5546875" bestFit="1" customWidth="1"/>
  </cols>
  <sheetData>
    <row r="2" spans="1:29" x14ac:dyDescent="0.3">
      <c r="A2" s="3" t="s">
        <v>0</v>
      </c>
      <c r="B2" s="3" t="s">
        <v>5</v>
      </c>
      <c r="C2" s="3" t="s">
        <v>111</v>
      </c>
      <c r="D2" s="3" t="s">
        <v>112</v>
      </c>
      <c r="E2" s="3" t="s">
        <v>113</v>
      </c>
      <c r="F2" s="3" t="s">
        <v>114</v>
      </c>
      <c r="G2" s="3" t="s">
        <v>3</v>
      </c>
      <c r="H2" s="3" t="s">
        <v>10</v>
      </c>
      <c r="I2" s="3" t="s">
        <v>11</v>
      </c>
      <c r="J2" s="4" t="s">
        <v>12</v>
      </c>
      <c r="K2" s="3" t="s">
        <v>115</v>
      </c>
      <c r="L2" s="3" t="s">
        <v>116</v>
      </c>
      <c r="M2" s="3" t="s">
        <v>117</v>
      </c>
      <c r="N2" s="3" t="s">
        <v>34</v>
      </c>
      <c r="O2" s="6" t="s">
        <v>118</v>
      </c>
      <c r="P2" s="7" t="s">
        <v>119</v>
      </c>
      <c r="Q2" s="3" t="s">
        <v>120</v>
      </c>
      <c r="R2" s="6" t="s">
        <v>121</v>
      </c>
      <c r="S2" s="7" t="s">
        <v>122</v>
      </c>
      <c r="T2" s="3" t="s">
        <v>123</v>
      </c>
      <c r="U2" s="3" t="s">
        <v>124</v>
      </c>
      <c r="V2" s="3" t="s">
        <v>125</v>
      </c>
      <c r="W2" s="3" t="s">
        <v>126</v>
      </c>
      <c r="X2" s="3" t="s">
        <v>127</v>
      </c>
      <c r="Y2" s="3" t="s">
        <v>128</v>
      </c>
      <c r="Z2" s="3" t="s">
        <v>129</v>
      </c>
      <c r="AA2" s="3" t="s">
        <v>130</v>
      </c>
      <c r="AB2" s="3" t="s">
        <v>131</v>
      </c>
      <c r="AC2" s="3" t="s">
        <v>132</v>
      </c>
    </row>
    <row r="3" spans="1:29" x14ac:dyDescent="0.3">
      <c r="A3" t="s">
        <v>43</v>
      </c>
      <c r="B3" t="s">
        <v>151</v>
      </c>
      <c r="C3" t="s">
        <v>133</v>
      </c>
      <c r="D3" t="s">
        <v>43</v>
      </c>
      <c r="E3" t="s">
        <v>43</v>
      </c>
      <c r="F3" t="s">
        <v>134</v>
      </c>
      <c r="G3" t="s">
        <v>150</v>
      </c>
      <c r="H3" t="s">
        <v>48</v>
      </c>
      <c r="I3" t="s">
        <v>96</v>
      </c>
      <c r="J3" s="11">
        <v>43980</v>
      </c>
      <c r="K3" t="s">
        <v>135</v>
      </c>
      <c r="L3">
        <v>1</v>
      </c>
      <c r="N3" t="s">
        <v>44</v>
      </c>
      <c r="O3" s="9">
        <v>0</v>
      </c>
      <c r="P3" s="9">
        <v>0</v>
      </c>
      <c r="Q3" s="9">
        <v>0</v>
      </c>
      <c r="R3" s="1">
        <v>118.88</v>
      </c>
      <c r="S3" s="2">
        <v>0</v>
      </c>
      <c r="T3" s="2">
        <v>0</v>
      </c>
      <c r="AA3" t="s">
        <v>136</v>
      </c>
      <c r="AB3" t="s">
        <v>137</v>
      </c>
    </row>
    <row r="4" spans="1:29" x14ac:dyDescent="0.3">
      <c r="A4" t="s">
        <v>43</v>
      </c>
      <c r="B4" t="s">
        <v>151</v>
      </c>
      <c r="C4" t="s">
        <v>59</v>
      </c>
      <c r="D4" t="s">
        <v>43</v>
      </c>
      <c r="E4" t="s">
        <v>43</v>
      </c>
      <c r="F4" t="s">
        <v>134</v>
      </c>
      <c r="G4" t="s">
        <v>150</v>
      </c>
      <c r="H4" t="s">
        <v>48</v>
      </c>
      <c r="I4" t="s">
        <v>96</v>
      </c>
      <c r="J4" s="11">
        <v>43980</v>
      </c>
      <c r="K4" t="s">
        <v>135</v>
      </c>
      <c r="L4">
        <v>1</v>
      </c>
      <c r="N4" t="s">
        <v>44</v>
      </c>
      <c r="O4" s="9">
        <v>0</v>
      </c>
      <c r="P4" s="9">
        <v>0</v>
      </c>
      <c r="Q4" s="9">
        <v>0</v>
      </c>
      <c r="R4" s="1">
        <v>198.14</v>
      </c>
      <c r="S4" s="2">
        <v>0</v>
      </c>
      <c r="T4" s="2">
        <v>0</v>
      </c>
      <c r="AA4" t="s">
        <v>136</v>
      </c>
      <c r="AB4" t="s">
        <v>137</v>
      </c>
    </row>
    <row r="5" spans="1:29" x14ac:dyDescent="0.3">
      <c r="A5" t="s">
        <v>43</v>
      </c>
      <c r="B5" t="s">
        <v>151</v>
      </c>
      <c r="C5" t="s">
        <v>138</v>
      </c>
      <c r="D5" t="s">
        <v>43</v>
      </c>
      <c r="E5" t="s">
        <v>43</v>
      </c>
      <c r="F5" t="s">
        <v>134</v>
      </c>
      <c r="G5" t="s">
        <v>150</v>
      </c>
      <c r="H5" t="s">
        <v>48</v>
      </c>
      <c r="I5" t="s">
        <v>96</v>
      </c>
      <c r="J5" s="11">
        <v>43980</v>
      </c>
      <c r="K5" t="s">
        <v>135</v>
      </c>
      <c r="L5">
        <v>1</v>
      </c>
      <c r="N5" t="s">
        <v>44</v>
      </c>
      <c r="O5" s="9">
        <v>0</v>
      </c>
      <c r="P5" s="9">
        <v>0</v>
      </c>
      <c r="Q5" s="9">
        <v>0</v>
      </c>
      <c r="R5" s="1">
        <v>247.68</v>
      </c>
      <c r="S5" s="2">
        <v>0</v>
      </c>
      <c r="T5" s="2">
        <v>0</v>
      </c>
      <c r="AA5" t="s">
        <v>136</v>
      </c>
      <c r="AB5" t="s">
        <v>137</v>
      </c>
    </row>
    <row r="6" spans="1:29" x14ac:dyDescent="0.3">
      <c r="A6" t="s">
        <v>43</v>
      </c>
      <c r="B6" t="s">
        <v>154</v>
      </c>
      <c r="C6" t="s">
        <v>133</v>
      </c>
      <c r="D6" t="s">
        <v>43</v>
      </c>
      <c r="E6" t="s">
        <v>43</v>
      </c>
      <c r="F6" t="s">
        <v>134</v>
      </c>
      <c r="G6" t="s">
        <v>150</v>
      </c>
      <c r="H6" t="s">
        <v>48</v>
      </c>
      <c r="I6" t="s">
        <v>96</v>
      </c>
      <c r="J6" s="11">
        <v>43980</v>
      </c>
      <c r="K6" t="s">
        <v>135</v>
      </c>
      <c r="L6">
        <v>1</v>
      </c>
      <c r="N6" t="s">
        <v>44</v>
      </c>
      <c r="O6" s="9">
        <v>0</v>
      </c>
      <c r="P6" s="9">
        <v>0</v>
      </c>
      <c r="Q6" s="9">
        <v>0</v>
      </c>
      <c r="R6" s="1">
        <v>118.88</v>
      </c>
      <c r="S6" s="2">
        <v>0</v>
      </c>
      <c r="T6" s="2">
        <v>0</v>
      </c>
      <c r="AA6" t="s">
        <v>136</v>
      </c>
      <c r="AB6" t="s">
        <v>137</v>
      </c>
    </row>
    <row r="7" spans="1:29" x14ac:dyDescent="0.3">
      <c r="A7" t="s">
        <v>43</v>
      </c>
      <c r="B7" t="s">
        <v>154</v>
      </c>
      <c r="C7" t="s">
        <v>59</v>
      </c>
      <c r="D7" t="s">
        <v>43</v>
      </c>
      <c r="E7" t="s">
        <v>43</v>
      </c>
      <c r="F7" t="s">
        <v>134</v>
      </c>
      <c r="G7" t="s">
        <v>150</v>
      </c>
      <c r="H7" t="s">
        <v>48</v>
      </c>
      <c r="I7" t="s">
        <v>96</v>
      </c>
      <c r="J7" s="11">
        <v>43980</v>
      </c>
      <c r="K7" t="s">
        <v>135</v>
      </c>
      <c r="L7">
        <v>1</v>
      </c>
      <c r="N7" t="s">
        <v>44</v>
      </c>
      <c r="O7" s="9">
        <v>0</v>
      </c>
      <c r="P7" s="9">
        <v>0</v>
      </c>
      <c r="Q7" s="9">
        <v>0</v>
      </c>
      <c r="R7" s="1">
        <v>198.14</v>
      </c>
      <c r="S7" s="2">
        <v>0</v>
      </c>
      <c r="T7" s="2">
        <v>0</v>
      </c>
      <c r="AA7" t="s">
        <v>136</v>
      </c>
      <c r="AB7" t="s">
        <v>137</v>
      </c>
    </row>
    <row r="8" spans="1:29" x14ac:dyDescent="0.3">
      <c r="A8" t="s">
        <v>43</v>
      </c>
      <c r="B8" t="s">
        <v>154</v>
      </c>
      <c r="C8" t="s">
        <v>138</v>
      </c>
      <c r="D8" t="s">
        <v>43</v>
      </c>
      <c r="E8" t="s">
        <v>43</v>
      </c>
      <c r="F8" t="s">
        <v>134</v>
      </c>
      <c r="G8" t="s">
        <v>150</v>
      </c>
      <c r="H8" t="s">
        <v>48</v>
      </c>
      <c r="I8" t="s">
        <v>96</v>
      </c>
      <c r="J8" s="11">
        <v>43980</v>
      </c>
      <c r="K8" t="s">
        <v>135</v>
      </c>
      <c r="L8">
        <v>1</v>
      </c>
      <c r="N8" t="s">
        <v>44</v>
      </c>
      <c r="O8" s="9">
        <v>0</v>
      </c>
      <c r="P8" s="9">
        <v>0</v>
      </c>
      <c r="Q8" s="9">
        <v>0</v>
      </c>
      <c r="R8" s="1">
        <v>247.85</v>
      </c>
      <c r="S8" s="2">
        <v>0</v>
      </c>
      <c r="T8" s="2">
        <v>0</v>
      </c>
      <c r="AA8" t="s">
        <v>136</v>
      </c>
      <c r="AB8" t="s">
        <v>137</v>
      </c>
    </row>
    <row r="9" spans="1:29" x14ac:dyDescent="0.3">
      <c r="A9" t="s">
        <v>43</v>
      </c>
      <c r="B9" t="s">
        <v>157</v>
      </c>
      <c r="C9" t="s">
        <v>133</v>
      </c>
      <c r="D9" t="s">
        <v>43</v>
      </c>
      <c r="E9" t="s">
        <v>43</v>
      </c>
      <c r="F9" t="s">
        <v>134</v>
      </c>
      <c r="G9" t="s">
        <v>150</v>
      </c>
      <c r="H9" t="s">
        <v>48</v>
      </c>
      <c r="I9" t="s">
        <v>96</v>
      </c>
      <c r="J9" s="11">
        <v>43980</v>
      </c>
      <c r="K9" t="s">
        <v>135</v>
      </c>
      <c r="L9">
        <v>1</v>
      </c>
      <c r="N9" t="s">
        <v>44</v>
      </c>
      <c r="O9" s="9">
        <v>0</v>
      </c>
      <c r="P9" s="9">
        <v>0</v>
      </c>
      <c r="Q9" s="9">
        <v>0</v>
      </c>
      <c r="R9" s="1">
        <v>118.97</v>
      </c>
      <c r="S9" s="2">
        <v>0</v>
      </c>
      <c r="T9" s="2">
        <v>0</v>
      </c>
      <c r="AA9" t="s">
        <v>136</v>
      </c>
      <c r="AB9" t="s">
        <v>137</v>
      </c>
    </row>
    <row r="10" spans="1:29" x14ac:dyDescent="0.3">
      <c r="A10" t="s">
        <v>43</v>
      </c>
      <c r="B10" t="s">
        <v>157</v>
      </c>
      <c r="C10" t="s">
        <v>59</v>
      </c>
      <c r="D10" t="s">
        <v>43</v>
      </c>
      <c r="E10" t="s">
        <v>43</v>
      </c>
      <c r="F10" t="s">
        <v>134</v>
      </c>
      <c r="G10" t="s">
        <v>150</v>
      </c>
      <c r="H10" t="s">
        <v>48</v>
      </c>
      <c r="I10" t="s">
        <v>96</v>
      </c>
      <c r="J10" s="11">
        <v>43980</v>
      </c>
      <c r="K10" t="s">
        <v>135</v>
      </c>
      <c r="L10">
        <v>1</v>
      </c>
      <c r="N10" t="s">
        <v>44</v>
      </c>
      <c r="O10" s="9">
        <v>0</v>
      </c>
      <c r="P10" s="9">
        <v>0</v>
      </c>
      <c r="Q10" s="9">
        <v>0</v>
      </c>
      <c r="R10" s="1">
        <v>198.14</v>
      </c>
      <c r="S10" s="2">
        <v>0</v>
      </c>
      <c r="T10" s="2">
        <v>0</v>
      </c>
      <c r="AA10" t="s">
        <v>136</v>
      </c>
      <c r="AB10" t="s">
        <v>137</v>
      </c>
    </row>
    <row r="11" spans="1:29" x14ac:dyDescent="0.3">
      <c r="A11" t="s">
        <v>43</v>
      </c>
      <c r="B11" t="s">
        <v>157</v>
      </c>
      <c r="C11" t="s">
        <v>138</v>
      </c>
      <c r="D11" t="s">
        <v>43</v>
      </c>
      <c r="E11" t="s">
        <v>43</v>
      </c>
      <c r="F11" t="s">
        <v>134</v>
      </c>
      <c r="G11" t="s">
        <v>150</v>
      </c>
      <c r="H11" t="s">
        <v>48</v>
      </c>
      <c r="I11" t="s">
        <v>96</v>
      </c>
      <c r="J11" s="11">
        <v>43980</v>
      </c>
      <c r="K11" t="s">
        <v>135</v>
      </c>
      <c r="L11">
        <v>1</v>
      </c>
      <c r="N11" t="s">
        <v>44</v>
      </c>
      <c r="O11" s="9">
        <v>0</v>
      </c>
      <c r="P11" s="9">
        <v>0</v>
      </c>
      <c r="Q11" s="9">
        <v>0</v>
      </c>
      <c r="R11" s="1">
        <v>247.68</v>
      </c>
      <c r="S11" s="2">
        <v>0</v>
      </c>
      <c r="T11" s="2">
        <v>0</v>
      </c>
      <c r="AA11" t="s">
        <v>136</v>
      </c>
      <c r="AB11" t="s">
        <v>137</v>
      </c>
    </row>
    <row r="12" spans="1:29" x14ac:dyDescent="0.3">
      <c r="A12" t="s">
        <v>43</v>
      </c>
      <c r="B12" t="s">
        <v>160</v>
      </c>
      <c r="C12" t="s">
        <v>133</v>
      </c>
      <c r="D12" t="s">
        <v>43</v>
      </c>
      <c r="E12" t="s">
        <v>43</v>
      </c>
      <c r="F12" t="s">
        <v>134</v>
      </c>
      <c r="G12" t="s">
        <v>150</v>
      </c>
      <c r="H12" t="s">
        <v>48</v>
      </c>
      <c r="I12" t="s">
        <v>96</v>
      </c>
      <c r="J12" s="11">
        <v>43980</v>
      </c>
      <c r="K12" t="s">
        <v>135</v>
      </c>
      <c r="L12">
        <v>1</v>
      </c>
      <c r="N12" t="s">
        <v>44</v>
      </c>
      <c r="O12" s="9">
        <v>0</v>
      </c>
      <c r="P12" s="9">
        <v>0</v>
      </c>
      <c r="Q12" s="9">
        <v>0</v>
      </c>
      <c r="R12" s="1">
        <v>130.87</v>
      </c>
      <c r="S12" s="2">
        <v>0</v>
      </c>
      <c r="T12" s="2">
        <v>0</v>
      </c>
      <c r="AA12" t="s">
        <v>136</v>
      </c>
      <c r="AB12" t="s">
        <v>137</v>
      </c>
    </row>
    <row r="13" spans="1:29" x14ac:dyDescent="0.3">
      <c r="A13" t="s">
        <v>43</v>
      </c>
      <c r="B13" t="s">
        <v>160</v>
      </c>
      <c r="C13" t="s">
        <v>59</v>
      </c>
      <c r="D13" t="s">
        <v>43</v>
      </c>
      <c r="E13" t="s">
        <v>43</v>
      </c>
      <c r="F13" t="s">
        <v>134</v>
      </c>
      <c r="G13" t="s">
        <v>150</v>
      </c>
      <c r="H13" t="s">
        <v>48</v>
      </c>
      <c r="I13" t="s">
        <v>96</v>
      </c>
      <c r="J13" s="11">
        <v>43980</v>
      </c>
      <c r="K13" t="s">
        <v>135</v>
      </c>
      <c r="L13">
        <v>1</v>
      </c>
      <c r="N13" t="s">
        <v>44</v>
      </c>
      <c r="O13" s="9">
        <v>0</v>
      </c>
      <c r="P13" s="9">
        <v>0</v>
      </c>
      <c r="Q13" s="9">
        <v>0</v>
      </c>
      <c r="R13" s="1">
        <v>235.38</v>
      </c>
      <c r="S13" s="2">
        <v>0</v>
      </c>
      <c r="T13" s="2">
        <v>0</v>
      </c>
      <c r="AA13" t="s">
        <v>136</v>
      </c>
      <c r="AB13" t="s">
        <v>137</v>
      </c>
    </row>
    <row r="14" spans="1:29" x14ac:dyDescent="0.3">
      <c r="A14" t="s">
        <v>43</v>
      </c>
      <c r="B14" t="s">
        <v>160</v>
      </c>
      <c r="C14" t="s">
        <v>138</v>
      </c>
      <c r="D14" t="s">
        <v>43</v>
      </c>
      <c r="E14" t="s">
        <v>43</v>
      </c>
      <c r="F14" t="s">
        <v>134</v>
      </c>
      <c r="G14" t="s">
        <v>150</v>
      </c>
      <c r="H14" t="s">
        <v>48</v>
      </c>
      <c r="I14" t="s">
        <v>96</v>
      </c>
      <c r="J14" s="11">
        <v>43980</v>
      </c>
      <c r="K14" t="s">
        <v>135</v>
      </c>
      <c r="L14">
        <v>1</v>
      </c>
      <c r="N14" t="s">
        <v>44</v>
      </c>
      <c r="O14" s="9">
        <v>0</v>
      </c>
      <c r="P14" s="9">
        <v>0</v>
      </c>
      <c r="Q14" s="9">
        <v>0</v>
      </c>
      <c r="R14" s="1">
        <v>272.64999999999998</v>
      </c>
      <c r="S14" s="2">
        <v>0</v>
      </c>
      <c r="T14" s="2">
        <v>0</v>
      </c>
      <c r="AA14" t="s">
        <v>136</v>
      </c>
      <c r="AB14" t="s">
        <v>137</v>
      </c>
    </row>
    <row r="15" spans="1:29" x14ac:dyDescent="0.3">
      <c r="A15" t="s">
        <v>43</v>
      </c>
      <c r="B15" t="s">
        <v>163</v>
      </c>
      <c r="C15" t="s">
        <v>133</v>
      </c>
      <c r="D15" t="s">
        <v>43</v>
      </c>
      <c r="E15" t="s">
        <v>43</v>
      </c>
      <c r="F15" t="s">
        <v>134</v>
      </c>
      <c r="G15" t="s">
        <v>150</v>
      </c>
      <c r="H15" t="s">
        <v>48</v>
      </c>
      <c r="I15" t="s">
        <v>96</v>
      </c>
      <c r="J15" s="11">
        <v>43980</v>
      </c>
      <c r="K15" t="s">
        <v>135</v>
      </c>
      <c r="L15">
        <v>1</v>
      </c>
      <c r="N15" t="s">
        <v>44</v>
      </c>
      <c r="O15" s="9">
        <v>0</v>
      </c>
      <c r="P15" s="9">
        <v>0</v>
      </c>
      <c r="Q15" s="9">
        <v>0</v>
      </c>
      <c r="R15" s="1">
        <v>100.66</v>
      </c>
      <c r="S15" s="2">
        <v>0</v>
      </c>
      <c r="T15" s="2">
        <v>0</v>
      </c>
      <c r="AA15" t="s">
        <v>136</v>
      </c>
      <c r="AB15" t="s">
        <v>137</v>
      </c>
    </row>
    <row r="16" spans="1:29" x14ac:dyDescent="0.3">
      <c r="A16" t="s">
        <v>43</v>
      </c>
      <c r="B16" t="s">
        <v>163</v>
      </c>
      <c r="C16" t="s">
        <v>59</v>
      </c>
      <c r="D16" t="s">
        <v>43</v>
      </c>
      <c r="E16" t="s">
        <v>43</v>
      </c>
      <c r="F16" t="s">
        <v>134</v>
      </c>
      <c r="G16" t="s">
        <v>150</v>
      </c>
      <c r="H16" t="s">
        <v>48</v>
      </c>
      <c r="I16" t="s">
        <v>96</v>
      </c>
      <c r="J16" s="11">
        <v>43980</v>
      </c>
      <c r="K16" t="s">
        <v>135</v>
      </c>
      <c r="L16">
        <v>1</v>
      </c>
      <c r="N16" t="s">
        <v>44</v>
      </c>
      <c r="O16" s="9">
        <v>0</v>
      </c>
      <c r="P16" s="9">
        <v>0</v>
      </c>
      <c r="Q16" s="9">
        <v>0</v>
      </c>
      <c r="R16" s="1">
        <v>181.04</v>
      </c>
      <c r="S16" s="2">
        <v>0</v>
      </c>
      <c r="T16" s="2">
        <v>0</v>
      </c>
      <c r="AA16" t="s">
        <v>136</v>
      </c>
      <c r="AB16" t="s">
        <v>137</v>
      </c>
    </row>
    <row r="17" spans="1:28" x14ac:dyDescent="0.3">
      <c r="A17" t="s">
        <v>43</v>
      </c>
      <c r="B17" t="s">
        <v>163</v>
      </c>
      <c r="C17" t="s">
        <v>138</v>
      </c>
      <c r="D17" t="s">
        <v>43</v>
      </c>
      <c r="E17" t="s">
        <v>43</v>
      </c>
      <c r="F17" t="s">
        <v>134</v>
      </c>
      <c r="G17" t="s">
        <v>150</v>
      </c>
      <c r="H17" t="s">
        <v>48</v>
      </c>
      <c r="I17" t="s">
        <v>96</v>
      </c>
      <c r="J17" s="11">
        <v>43980</v>
      </c>
      <c r="K17" t="s">
        <v>135</v>
      </c>
      <c r="L17">
        <v>1</v>
      </c>
      <c r="N17" t="s">
        <v>44</v>
      </c>
      <c r="O17" s="9">
        <v>0</v>
      </c>
      <c r="P17" s="9">
        <v>0</v>
      </c>
      <c r="Q17" s="9">
        <v>0</v>
      </c>
      <c r="R17" s="1">
        <v>209.71</v>
      </c>
      <c r="S17" s="2">
        <v>0</v>
      </c>
      <c r="T17" s="2">
        <v>0</v>
      </c>
      <c r="AA17" t="s">
        <v>136</v>
      </c>
      <c r="AB17" t="s">
        <v>137</v>
      </c>
    </row>
    <row r="18" spans="1:28" x14ac:dyDescent="0.3">
      <c r="A18" t="s">
        <v>43</v>
      </c>
      <c r="B18" t="s">
        <v>166</v>
      </c>
      <c r="C18" t="s">
        <v>133</v>
      </c>
      <c r="D18" t="s">
        <v>43</v>
      </c>
      <c r="E18" t="s">
        <v>43</v>
      </c>
      <c r="F18" t="s">
        <v>134</v>
      </c>
      <c r="G18" t="s">
        <v>150</v>
      </c>
      <c r="H18" t="s">
        <v>48</v>
      </c>
      <c r="I18" t="s">
        <v>96</v>
      </c>
      <c r="J18" s="11">
        <v>43980</v>
      </c>
      <c r="K18" t="s">
        <v>135</v>
      </c>
      <c r="L18">
        <v>1</v>
      </c>
      <c r="N18" t="s">
        <v>44</v>
      </c>
      <c r="O18" s="9">
        <v>0</v>
      </c>
      <c r="P18" s="9">
        <v>0</v>
      </c>
      <c r="Q18" s="9">
        <v>0</v>
      </c>
      <c r="R18" s="1">
        <v>94.89</v>
      </c>
      <c r="S18" s="2">
        <v>0</v>
      </c>
      <c r="T18" s="2">
        <v>0</v>
      </c>
      <c r="AA18" t="s">
        <v>136</v>
      </c>
      <c r="AB18" t="s">
        <v>137</v>
      </c>
    </row>
    <row r="19" spans="1:28" x14ac:dyDescent="0.3">
      <c r="A19" t="s">
        <v>43</v>
      </c>
      <c r="B19" t="s">
        <v>166</v>
      </c>
      <c r="C19" t="s">
        <v>59</v>
      </c>
      <c r="D19" t="s">
        <v>43</v>
      </c>
      <c r="E19" t="s">
        <v>43</v>
      </c>
      <c r="F19" t="s">
        <v>134</v>
      </c>
      <c r="G19" t="s">
        <v>150</v>
      </c>
      <c r="H19" t="s">
        <v>48</v>
      </c>
      <c r="I19" t="s">
        <v>96</v>
      </c>
      <c r="J19" s="11">
        <v>43980</v>
      </c>
      <c r="K19" t="s">
        <v>135</v>
      </c>
      <c r="L19">
        <v>1</v>
      </c>
      <c r="N19" t="s">
        <v>44</v>
      </c>
      <c r="O19" s="9">
        <v>0</v>
      </c>
      <c r="P19" s="9">
        <v>0</v>
      </c>
      <c r="Q19" s="9">
        <v>0</v>
      </c>
      <c r="R19" s="1">
        <v>170.65</v>
      </c>
      <c r="S19" s="2">
        <v>0</v>
      </c>
      <c r="T19" s="2">
        <v>0</v>
      </c>
      <c r="AA19" t="s">
        <v>136</v>
      </c>
      <c r="AB19" t="s">
        <v>137</v>
      </c>
    </row>
    <row r="20" spans="1:28" x14ac:dyDescent="0.3">
      <c r="A20" t="s">
        <v>43</v>
      </c>
      <c r="B20" t="s">
        <v>166</v>
      </c>
      <c r="C20" t="s">
        <v>138</v>
      </c>
      <c r="D20" t="s">
        <v>43</v>
      </c>
      <c r="E20" t="s">
        <v>43</v>
      </c>
      <c r="F20" t="s">
        <v>134</v>
      </c>
      <c r="G20" t="s">
        <v>150</v>
      </c>
      <c r="H20" t="s">
        <v>48</v>
      </c>
      <c r="I20" t="s">
        <v>96</v>
      </c>
      <c r="J20" s="11">
        <v>43980</v>
      </c>
      <c r="K20" t="s">
        <v>135</v>
      </c>
      <c r="L20">
        <v>1</v>
      </c>
      <c r="N20" t="s">
        <v>44</v>
      </c>
      <c r="O20" s="9">
        <v>0</v>
      </c>
      <c r="P20" s="9">
        <v>0</v>
      </c>
      <c r="Q20" s="9">
        <v>0</v>
      </c>
      <c r="R20" s="1">
        <v>197.68</v>
      </c>
      <c r="S20" s="2">
        <v>0</v>
      </c>
      <c r="T20" s="2">
        <v>0</v>
      </c>
      <c r="AA20" t="s">
        <v>136</v>
      </c>
      <c r="AB20" t="s">
        <v>137</v>
      </c>
    </row>
  </sheetData>
  <autoFilter ref="A2:AC20" xr:uid="{7899A718-E903-4320-A384-EF10C725F509}"/>
  <sortState xmlns:xlrd2="http://schemas.microsoft.com/office/spreadsheetml/2017/richdata2" ref="A3:AC20">
    <sortCondition ref="B3:B20"/>
    <sortCondition ref="E3:E20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0" tint="-0.14999847407452621"/>
  </sheetPr>
  <dimension ref="A2:AE14"/>
  <sheetViews>
    <sheetView tabSelected="1" workbookViewId="0">
      <pane xSplit="2" ySplit="2" topLeftCell="R3" activePane="bottomRight" state="frozen"/>
      <selection pane="topRight" activeCell="D13" sqref="D13"/>
      <selection pane="bottomLeft" activeCell="D13" sqref="D13"/>
      <selection pane="bottomRight" activeCell="S2" sqref="S2"/>
    </sheetView>
  </sheetViews>
  <sheetFormatPr defaultColWidth="9.109375" defaultRowHeight="14.4" x14ac:dyDescent="0.3"/>
  <cols>
    <col min="1" max="1" width="5.44140625" style="10" customWidth="1"/>
    <col min="2" max="2" width="21.109375" style="10" customWidth="1"/>
    <col min="3" max="3" width="12.6640625" style="10" bestFit="1" customWidth="1"/>
    <col min="4" max="4" width="9.109375" style="10" bestFit="1" customWidth="1"/>
    <col min="5" max="5" width="8.5546875" style="10" bestFit="1" customWidth="1"/>
    <col min="6" max="6" width="7.6640625" style="10" bestFit="1" customWidth="1"/>
    <col min="7" max="7" width="12.6640625" style="10" bestFit="1" customWidth="1"/>
    <col min="8" max="8" width="12.5546875" style="10" bestFit="1" customWidth="1"/>
    <col min="9" max="9" width="11.33203125" style="10" bestFit="1" customWidth="1"/>
    <col min="10" max="10" width="14.44140625" style="10" bestFit="1" customWidth="1"/>
    <col min="11" max="11" width="9.6640625" style="10" bestFit="1" customWidth="1"/>
    <col min="12" max="12" width="10.5546875" style="10" bestFit="1" customWidth="1"/>
    <col min="13" max="13" width="9.109375" style="10" bestFit="1" customWidth="1"/>
    <col min="14" max="14" width="8.44140625" style="10" bestFit="1" customWidth="1"/>
    <col min="15" max="15" width="9.6640625" style="10" bestFit="1" customWidth="1"/>
    <col min="16" max="16" width="8.88671875" style="13" bestFit="1" customWidth="1"/>
    <col min="17" max="17" width="53.44140625" style="10" bestFit="1" customWidth="1"/>
    <col min="18" max="18" width="6.5546875" style="10" bestFit="1" customWidth="1"/>
    <col min="19" max="19" width="12.109375" style="10" bestFit="1" customWidth="1"/>
    <col min="20" max="20" width="15.5546875" style="10" bestFit="1" customWidth="1"/>
    <col min="21" max="21" width="12.6640625" style="10" bestFit="1" customWidth="1"/>
    <col min="22" max="22" width="9.44140625" style="10" bestFit="1" customWidth="1"/>
    <col min="23" max="23" width="7" style="10" bestFit="1" customWidth="1"/>
    <col min="24" max="24" width="13.6640625" style="10" bestFit="1" customWidth="1"/>
    <col min="25" max="25" width="11.5546875" style="10" bestFit="1" customWidth="1"/>
    <col min="26" max="26" width="9.88671875" style="10" bestFit="1" customWidth="1"/>
    <col min="27" max="27" width="10.6640625" style="10" bestFit="1" customWidth="1"/>
    <col min="28" max="28" width="9.44140625" style="10" bestFit="1" customWidth="1"/>
    <col min="29" max="29" width="9.6640625" style="10" bestFit="1" customWidth="1"/>
    <col min="30" max="30" width="12.44140625" style="10" bestFit="1" customWidth="1"/>
    <col min="31" max="31" width="14.6640625" style="10" bestFit="1" customWidth="1"/>
    <col min="32" max="16384" width="9.109375" style="10"/>
  </cols>
  <sheetData>
    <row r="2" spans="1:31" x14ac:dyDescent="0.3">
      <c r="A2" s="3" t="s">
        <v>0</v>
      </c>
      <c r="B2" s="3" t="s">
        <v>6</v>
      </c>
      <c r="C2" s="3" t="s">
        <v>88</v>
      </c>
      <c r="D2" s="3" t="s">
        <v>111</v>
      </c>
      <c r="E2" s="3" t="s">
        <v>112</v>
      </c>
      <c r="F2" s="8" t="s">
        <v>113</v>
      </c>
      <c r="G2" s="3" t="s">
        <v>84</v>
      </c>
      <c r="H2" s="3" t="s">
        <v>3</v>
      </c>
      <c r="I2" s="3" t="s">
        <v>10</v>
      </c>
      <c r="J2" s="3" t="s">
        <v>11</v>
      </c>
      <c r="K2" s="4" t="s">
        <v>12</v>
      </c>
      <c r="L2" s="3" t="s">
        <v>115</v>
      </c>
      <c r="M2" s="3" t="s">
        <v>139</v>
      </c>
      <c r="N2" s="3" t="s">
        <v>140</v>
      </c>
      <c r="O2" s="3" t="s">
        <v>141</v>
      </c>
      <c r="P2" s="12" t="s">
        <v>142</v>
      </c>
      <c r="Q2" s="3" t="s">
        <v>13</v>
      </c>
      <c r="R2" s="3" t="s">
        <v>4</v>
      </c>
      <c r="S2" s="3" t="s">
        <v>18</v>
      </c>
      <c r="T2" s="3" t="s">
        <v>19</v>
      </c>
      <c r="U2" s="3" t="s">
        <v>20</v>
      </c>
      <c r="V2" s="3" t="s">
        <v>21</v>
      </c>
      <c r="W2" s="3" t="s">
        <v>143</v>
      </c>
      <c r="X2" s="3" t="s">
        <v>83</v>
      </c>
      <c r="Y2" s="3" t="s">
        <v>144</v>
      </c>
      <c r="Z2" s="3" t="s">
        <v>145</v>
      </c>
      <c r="AA2" s="3" t="s">
        <v>146</v>
      </c>
      <c r="AB2" s="3" t="s">
        <v>22</v>
      </c>
      <c r="AC2" s="3" t="s">
        <v>23</v>
      </c>
      <c r="AD2" s="3" t="s">
        <v>147</v>
      </c>
      <c r="AE2" s="3" t="s">
        <v>148</v>
      </c>
    </row>
    <row r="3" spans="1:31" x14ac:dyDescent="0.3">
      <c r="A3" s="10" t="s">
        <v>43</v>
      </c>
      <c r="B3" s="10" t="s">
        <v>153</v>
      </c>
      <c r="C3" s="10" t="s">
        <v>43</v>
      </c>
      <c r="D3" s="10" t="s">
        <v>43</v>
      </c>
      <c r="E3" s="10" t="s">
        <v>43</v>
      </c>
      <c r="F3" s="10" t="s">
        <v>43</v>
      </c>
      <c r="G3" s="10" t="s">
        <v>93</v>
      </c>
      <c r="H3" s="10" t="s">
        <v>150</v>
      </c>
      <c r="I3" s="10" t="s">
        <v>48</v>
      </c>
      <c r="J3" s="10" t="s">
        <v>96</v>
      </c>
      <c r="K3" s="11">
        <v>43980</v>
      </c>
      <c r="L3" s="10" t="s">
        <v>135</v>
      </c>
      <c r="M3" s="10" t="s">
        <v>149</v>
      </c>
      <c r="O3" s="10">
        <v>0</v>
      </c>
      <c r="P3" s="13">
        <v>860.72</v>
      </c>
      <c r="Q3" s="10" t="s">
        <v>175</v>
      </c>
      <c r="R3" s="10" t="s">
        <v>43</v>
      </c>
      <c r="S3" s="10" t="s">
        <v>52</v>
      </c>
      <c r="T3" s="10" t="s">
        <v>53</v>
      </c>
      <c r="U3" s="10" t="s">
        <v>54</v>
      </c>
      <c r="V3" s="10" t="s">
        <v>55</v>
      </c>
      <c r="X3" s="10" t="s">
        <v>97</v>
      </c>
      <c r="AA3" s="10" t="s">
        <v>44</v>
      </c>
      <c r="AB3" s="10" t="s">
        <v>56</v>
      </c>
    </row>
    <row r="4" spans="1:31" x14ac:dyDescent="0.3">
      <c r="A4" s="10" t="s">
        <v>43</v>
      </c>
      <c r="B4" s="10" t="s">
        <v>156</v>
      </c>
      <c r="C4" s="10" t="s">
        <v>43</v>
      </c>
      <c r="D4" s="10" t="s">
        <v>43</v>
      </c>
      <c r="E4" s="10" t="s">
        <v>43</v>
      </c>
      <c r="F4" s="10" t="s">
        <v>43</v>
      </c>
      <c r="G4" s="10" t="s">
        <v>93</v>
      </c>
      <c r="H4" s="10" t="s">
        <v>150</v>
      </c>
      <c r="I4" s="10" t="s">
        <v>48</v>
      </c>
      <c r="J4" s="10" t="s">
        <v>96</v>
      </c>
      <c r="K4" s="11">
        <v>43980</v>
      </c>
      <c r="L4" s="10" t="s">
        <v>135</v>
      </c>
      <c r="M4" s="10" t="s">
        <v>149</v>
      </c>
      <c r="O4" s="10">
        <v>0</v>
      </c>
      <c r="P4" s="13">
        <v>199.73</v>
      </c>
      <c r="Q4" s="10" t="s">
        <v>176</v>
      </c>
      <c r="R4" s="10" t="s">
        <v>43</v>
      </c>
      <c r="S4" s="10" t="s">
        <v>52</v>
      </c>
      <c r="T4" s="10" t="s">
        <v>53</v>
      </c>
      <c r="U4" s="10" t="s">
        <v>54</v>
      </c>
      <c r="V4" s="10" t="s">
        <v>55</v>
      </c>
      <c r="X4" s="10" t="s">
        <v>97</v>
      </c>
      <c r="AA4" s="10" t="s">
        <v>44</v>
      </c>
      <c r="AB4" s="10" t="s">
        <v>56</v>
      </c>
    </row>
    <row r="5" spans="1:31" x14ac:dyDescent="0.3">
      <c r="A5" s="10" t="s">
        <v>43</v>
      </c>
      <c r="B5" s="10" t="s">
        <v>159</v>
      </c>
      <c r="C5" s="10" t="s">
        <v>43</v>
      </c>
      <c r="D5" s="10" t="s">
        <v>43</v>
      </c>
      <c r="E5" s="10" t="s">
        <v>43</v>
      </c>
      <c r="F5" s="10" t="s">
        <v>43</v>
      </c>
      <c r="G5" s="10" t="s">
        <v>93</v>
      </c>
      <c r="H5" s="10" t="s">
        <v>150</v>
      </c>
      <c r="I5" s="10" t="s">
        <v>48</v>
      </c>
      <c r="J5" s="10" t="s">
        <v>96</v>
      </c>
      <c r="K5" s="11">
        <v>43980</v>
      </c>
      <c r="L5" s="10" t="s">
        <v>135</v>
      </c>
      <c r="M5" s="10" t="s">
        <v>149</v>
      </c>
      <c r="O5" s="10">
        <v>0</v>
      </c>
      <c r="P5" s="13">
        <v>33.729999999999997</v>
      </c>
      <c r="Q5" s="10" t="s">
        <v>177</v>
      </c>
      <c r="R5" s="10" t="s">
        <v>43</v>
      </c>
      <c r="S5" s="10" t="s">
        <v>52</v>
      </c>
      <c r="T5" s="10" t="s">
        <v>53</v>
      </c>
      <c r="U5" s="10" t="s">
        <v>54</v>
      </c>
      <c r="V5" s="10" t="s">
        <v>55</v>
      </c>
      <c r="X5" s="10" t="s">
        <v>97</v>
      </c>
      <c r="AA5" s="10" t="s">
        <v>44</v>
      </c>
      <c r="AB5" s="10" t="s">
        <v>56</v>
      </c>
    </row>
    <row r="6" spans="1:31" x14ac:dyDescent="0.3">
      <c r="A6" s="10" t="s">
        <v>43</v>
      </c>
      <c r="B6" s="10" t="s">
        <v>162</v>
      </c>
      <c r="C6" s="10" t="s">
        <v>43</v>
      </c>
      <c r="D6" s="10" t="s">
        <v>43</v>
      </c>
      <c r="E6" s="10" t="s">
        <v>43</v>
      </c>
      <c r="F6" s="10" t="s">
        <v>43</v>
      </c>
      <c r="G6" s="10" t="s">
        <v>93</v>
      </c>
      <c r="H6" s="10" t="s">
        <v>150</v>
      </c>
      <c r="I6" s="10" t="s">
        <v>48</v>
      </c>
      <c r="J6" s="10" t="s">
        <v>96</v>
      </c>
      <c r="K6" s="11">
        <v>43980</v>
      </c>
      <c r="L6" s="10" t="s">
        <v>135</v>
      </c>
      <c r="M6" s="10" t="s">
        <v>149</v>
      </c>
      <c r="O6" s="10">
        <v>0</v>
      </c>
      <c r="P6" s="13">
        <v>1693.01</v>
      </c>
      <c r="Q6" s="10" t="s">
        <v>178</v>
      </c>
      <c r="R6" s="10" t="s">
        <v>43</v>
      </c>
      <c r="S6" s="10" t="s">
        <v>52</v>
      </c>
      <c r="T6" s="10" t="s">
        <v>53</v>
      </c>
      <c r="U6" s="10" t="s">
        <v>54</v>
      </c>
      <c r="V6" s="10" t="s">
        <v>55</v>
      </c>
      <c r="X6" s="10" t="s">
        <v>97</v>
      </c>
      <c r="AA6" s="10" t="s">
        <v>44</v>
      </c>
      <c r="AB6" s="10" t="s">
        <v>56</v>
      </c>
    </row>
    <row r="7" spans="1:31" x14ac:dyDescent="0.3">
      <c r="A7" s="10" t="s">
        <v>43</v>
      </c>
      <c r="B7" s="10" t="s">
        <v>165</v>
      </c>
      <c r="C7" s="10" t="s">
        <v>43</v>
      </c>
      <c r="D7" s="10" t="s">
        <v>43</v>
      </c>
      <c r="E7" s="10" t="s">
        <v>43</v>
      </c>
      <c r="F7" s="10" t="s">
        <v>43</v>
      </c>
      <c r="G7" s="10" t="s">
        <v>93</v>
      </c>
      <c r="H7" s="10" t="s">
        <v>150</v>
      </c>
      <c r="I7" s="10" t="s">
        <v>48</v>
      </c>
      <c r="J7" s="10" t="s">
        <v>96</v>
      </c>
      <c r="K7" s="11">
        <v>43980</v>
      </c>
      <c r="L7" s="10" t="s">
        <v>135</v>
      </c>
      <c r="M7" s="10" t="s">
        <v>149</v>
      </c>
      <c r="O7" s="10">
        <v>0</v>
      </c>
      <c r="P7" s="13">
        <v>476.66</v>
      </c>
      <c r="Q7" s="10" t="s">
        <v>179</v>
      </c>
      <c r="R7" s="10" t="s">
        <v>43</v>
      </c>
      <c r="S7" s="10" t="s">
        <v>52</v>
      </c>
      <c r="T7" s="10" t="s">
        <v>53</v>
      </c>
      <c r="U7" s="10" t="s">
        <v>54</v>
      </c>
      <c r="V7" s="10" t="s">
        <v>55</v>
      </c>
      <c r="X7" s="10" t="s">
        <v>97</v>
      </c>
      <c r="AA7" s="10" t="s">
        <v>44</v>
      </c>
      <c r="AB7" s="10" t="s">
        <v>56</v>
      </c>
    </row>
    <row r="8" spans="1:31" x14ac:dyDescent="0.3">
      <c r="A8" s="10" t="s">
        <v>43</v>
      </c>
      <c r="B8" s="10" t="s">
        <v>168</v>
      </c>
      <c r="C8" s="10" t="s">
        <v>43</v>
      </c>
      <c r="D8" s="10" t="s">
        <v>43</v>
      </c>
      <c r="E8" s="10" t="s">
        <v>43</v>
      </c>
      <c r="F8" s="10" t="s">
        <v>43</v>
      </c>
      <c r="G8" s="10" t="s">
        <v>93</v>
      </c>
      <c r="H8" s="10" t="s">
        <v>150</v>
      </c>
      <c r="I8" s="10" t="s">
        <v>48</v>
      </c>
      <c r="J8" s="10" t="s">
        <v>96</v>
      </c>
      <c r="K8" s="11">
        <v>43980</v>
      </c>
      <c r="L8" s="10" t="s">
        <v>135</v>
      </c>
      <c r="M8" s="10" t="s">
        <v>149</v>
      </c>
      <c r="O8" s="10">
        <v>0</v>
      </c>
      <c r="P8" s="13">
        <v>134.12</v>
      </c>
      <c r="Q8" s="10" t="s">
        <v>180</v>
      </c>
      <c r="R8" s="10" t="s">
        <v>43</v>
      </c>
      <c r="S8" s="10" t="s">
        <v>52</v>
      </c>
      <c r="T8" s="10" t="s">
        <v>53</v>
      </c>
      <c r="U8" s="10" t="s">
        <v>54</v>
      </c>
      <c r="V8" s="10" t="s">
        <v>55</v>
      </c>
      <c r="X8" s="10" t="s">
        <v>97</v>
      </c>
      <c r="AA8" s="10" t="s">
        <v>44</v>
      </c>
      <c r="AB8" s="10" t="s">
        <v>56</v>
      </c>
    </row>
    <row r="9" spans="1:31" x14ac:dyDescent="0.3">
      <c r="A9" s="10" t="s">
        <v>43</v>
      </c>
      <c r="B9" s="10" t="s">
        <v>152</v>
      </c>
      <c r="C9" s="10" t="s">
        <v>43</v>
      </c>
      <c r="D9" s="10" t="s">
        <v>43</v>
      </c>
      <c r="E9" s="10" t="s">
        <v>43</v>
      </c>
      <c r="F9" s="10" t="s">
        <v>43</v>
      </c>
      <c r="G9" s="10" t="s">
        <v>93</v>
      </c>
      <c r="H9" s="10" t="s">
        <v>150</v>
      </c>
      <c r="I9" s="10" t="s">
        <v>48</v>
      </c>
      <c r="J9" s="10" t="s">
        <v>96</v>
      </c>
      <c r="K9" s="11">
        <v>43980</v>
      </c>
      <c r="L9" s="10" t="s">
        <v>135</v>
      </c>
      <c r="M9" s="10" t="s">
        <v>149</v>
      </c>
      <c r="O9" s="10">
        <v>0</v>
      </c>
      <c r="P9" s="13">
        <v>980.6</v>
      </c>
      <c r="Q9" s="10" t="s">
        <v>169</v>
      </c>
      <c r="R9" s="10" t="s">
        <v>43</v>
      </c>
      <c r="S9" s="10" t="s">
        <v>52</v>
      </c>
      <c r="T9" s="10" t="s">
        <v>53</v>
      </c>
      <c r="U9" s="10" t="s">
        <v>54</v>
      </c>
      <c r="V9" s="10" t="s">
        <v>55</v>
      </c>
      <c r="X9" s="10" t="s">
        <v>97</v>
      </c>
      <c r="AA9" s="10" t="s">
        <v>44</v>
      </c>
      <c r="AB9" s="10" t="s">
        <v>56</v>
      </c>
    </row>
    <row r="10" spans="1:31" x14ac:dyDescent="0.3">
      <c r="A10" s="10" t="s">
        <v>43</v>
      </c>
      <c r="B10" s="10" t="s">
        <v>155</v>
      </c>
      <c r="C10" s="10" t="s">
        <v>43</v>
      </c>
      <c r="D10" s="10" t="s">
        <v>43</v>
      </c>
      <c r="E10" s="10" t="s">
        <v>43</v>
      </c>
      <c r="F10" s="10" t="s">
        <v>43</v>
      </c>
      <c r="G10" s="10" t="s">
        <v>93</v>
      </c>
      <c r="H10" s="10" t="s">
        <v>150</v>
      </c>
      <c r="I10" s="10" t="s">
        <v>48</v>
      </c>
      <c r="J10" s="10" t="s">
        <v>96</v>
      </c>
      <c r="K10" s="11">
        <v>43980</v>
      </c>
      <c r="L10" s="10" t="s">
        <v>135</v>
      </c>
      <c r="M10" s="10" t="s">
        <v>149</v>
      </c>
      <c r="O10" s="10">
        <v>0</v>
      </c>
      <c r="P10" s="13">
        <v>229.23</v>
      </c>
      <c r="Q10" s="10" t="s">
        <v>170</v>
      </c>
      <c r="R10" s="10" t="s">
        <v>43</v>
      </c>
      <c r="S10" s="10" t="s">
        <v>52</v>
      </c>
      <c r="T10" s="10" t="s">
        <v>53</v>
      </c>
      <c r="U10" s="10" t="s">
        <v>54</v>
      </c>
      <c r="V10" s="10" t="s">
        <v>55</v>
      </c>
      <c r="X10" s="10" t="s">
        <v>97</v>
      </c>
      <c r="AA10" s="10" t="s">
        <v>44</v>
      </c>
      <c r="AB10" s="10" t="s">
        <v>56</v>
      </c>
    </row>
    <row r="11" spans="1:31" x14ac:dyDescent="0.3">
      <c r="A11" s="10" t="s">
        <v>43</v>
      </c>
      <c r="B11" s="10" t="s">
        <v>158</v>
      </c>
      <c r="C11" s="10" t="s">
        <v>43</v>
      </c>
      <c r="D11" s="10" t="s">
        <v>43</v>
      </c>
      <c r="E11" s="10" t="s">
        <v>43</v>
      </c>
      <c r="F11" s="10" t="s">
        <v>43</v>
      </c>
      <c r="G11" s="10" t="s">
        <v>93</v>
      </c>
      <c r="H11" s="10" t="s">
        <v>150</v>
      </c>
      <c r="I11" s="10" t="s">
        <v>48</v>
      </c>
      <c r="J11" s="10" t="s">
        <v>96</v>
      </c>
      <c r="K11" s="11">
        <v>43980</v>
      </c>
      <c r="L11" s="10" t="s">
        <v>135</v>
      </c>
      <c r="M11" s="10" t="s">
        <v>149</v>
      </c>
      <c r="O11" s="10">
        <v>0</v>
      </c>
      <c r="P11" s="13">
        <v>41.85</v>
      </c>
      <c r="Q11" s="10" t="s">
        <v>171</v>
      </c>
      <c r="R11" s="10" t="s">
        <v>43</v>
      </c>
      <c r="S11" s="10" t="s">
        <v>52</v>
      </c>
      <c r="T11" s="10" t="s">
        <v>53</v>
      </c>
      <c r="U11" s="10" t="s">
        <v>54</v>
      </c>
      <c r="V11" s="10" t="s">
        <v>55</v>
      </c>
      <c r="X11" s="10" t="s">
        <v>97</v>
      </c>
      <c r="AA11" s="10" t="s">
        <v>44</v>
      </c>
      <c r="AB11" s="10" t="s">
        <v>56</v>
      </c>
    </row>
    <row r="12" spans="1:31" x14ac:dyDescent="0.3">
      <c r="A12" s="10" t="s">
        <v>43</v>
      </c>
      <c r="B12" s="10" t="s">
        <v>161</v>
      </c>
      <c r="C12" s="10" t="s">
        <v>43</v>
      </c>
      <c r="D12" s="10" t="s">
        <v>43</v>
      </c>
      <c r="E12" s="10" t="s">
        <v>43</v>
      </c>
      <c r="F12" s="10" t="s">
        <v>43</v>
      </c>
      <c r="G12" s="10" t="s">
        <v>93</v>
      </c>
      <c r="H12" s="10" t="s">
        <v>150</v>
      </c>
      <c r="I12" s="10" t="s">
        <v>48</v>
      </c>
      <c r="J12" s="10" t="s">
        <v>96</v>
      </c>
      <c r="K12" s="11">
        <v>43980</v>
      </c>
      <c r="L12" s="10" t="s">
        <v>135</v>
      </c>
      <c r="M12" s="10" t="s">
        <v>149</v>
      </c>
      <c r="O12" s="10">
        <v>0</v>
      </c>
      <c r="P12" s="13">
        <v>1820.1</v>
      </c>
      <c r="Q12" s="10" t="s">
        <v>172</v>
      </c>
      <c r="R12" s="10" t="s">
        <v>43</v>
      </c>
      <c r="S12" s="10" t="s">
        <v>52</v>
      </c>
      <c r="T12" s="10" t="s">
        <v>53</v>
      </c>
      <c r="U12" s="10" t="s">
        <v>54</v>
      </c>
      <c r="V12" s="10" t="s">
        <v>55</v>
      </c>
      <c r="X12" s="10" t="s">
        <v>97</v>
      </c>
      <c r="AA12" s="10" t="s">
        <v>44</v>
      </c>
      <c r="AB12" s="10" t="s">
        <v>56</v>
      </c>
    </row>
    <row r="13" spans="1:31" x14ac:dyDescent="0.3">
      <c r="A13" s="10" t="s">
        <v>43</v>
      </c>
      <c r="B13" s="10" t="s">
        <v>164</v>
      </c>
      <c r="C13" s="10" t="s">
        <v>43</v>
      </c>
      <c r="D13" s="10" t="s">
        <v>43</v>
      </c>
      <c r="E13" s="10" t="s">
        <v>43</v>
      </c>
      <c r="F13" s="10" t="s">
        <v>43</v>
      </c>
      <c r="G13" s="10" t="s">
        <v>93</v>
      </c>
      <c r="H13" s="10" t="s">
        <v>150</v>
      </c>
      <c r="I13" s="10" t="s">
        <v>48</v>
      </c>
      <c r="J13" s="10" t="s">
        <v>96</v>
      </c>
      <c r="K13" s="11">
        <v>43980</v>
      </c>
      <c r="L13" s="10" t="s">
        <v>135</v>
      </c>
      <c r="M13" s="10" t="s">
        <v>149</v>
      </c>
      <c r="O13" s="10">
        <v>0</v>
      </c>
      <c r="P13" s="13">
        <v>507.99</v>
      </c>
      <c r="Q13" s="10" t="s">
        <v>173</v>
      </c>
      <c r="R13" s="10" t="s">
        <v>43</v>
      </c>
      <c r="S13" s="10" t="s">
        <v>52</v>
      </c>
      <c r="T13" s="10" t="s">
        <v>53</v>
      </c>
      <c r="U13" s="10" t="s">
        <v>54</v>
      </c>
      <c r="V13" s="10" t="s">
        <v>55</v>
      </c>
      <c r="X13" s="10" t="s">
        <v>97</v>
      </c>
      <c r="AA13" s="10" t="s">
        <v>44</v>
      </c>
      <c r="AB13" s="10" t="s">
        <v>56</v>
      </c>
    </row>
    <row r="14" spans="1:31" x14ac:dyDescent="0.3">
      <c r="A14" s="10" t="s">
        <v>43</v>
      </c>
      <c r="B14" s="10" t="s">
        <v>167</v>
      </c>
      <c r="C14" s="10" t="s">
        <v>43</v>
      </c>
      <c r="D14" s="10" t="s">
        <v>43</v>
      </c>
      <c r="E14" s="10" t="s">
        <v>43</v>
      </c>
      <c r="F14" s="10" t="s">
        <v>43</v>
      </c>
      <c r="G14" s="10" t="s">
        <v>93</v>
      </c>
      <c r="H14" s="10" t="s">
        <v>150</v>
      </c>
      <c r="I14" s="10" t="s">
        <v>48</v>
      </c>
      <c r="J14" s="10" t="s">
        <v>96</v>
      </c>
      <c r="K14" s="11">
        <v>43980</v>
      </c>
      <c r="L14" s="10" t="s">
        <v>135</v>
      </c>
      <c r="M14" s="10" t="s">
        <v>149</v>
      </c>
      <c r="O14" s="10">
        <v>0</v>
      </c>
      <c r="P14" s="13">
        <v>142.16</v>
      </c>
      <c r="Q14" s="10" t="s">
        <v>174</v>
      </c>
      <c r="R14" s="10" t="s">
        <v>43</v>
      </c>
      <c r="S14" s="10" t="s">
        <v>52</v>
      </c>
      <c r="T14" s="10" t="s">
        <v>53</v>
      </c>
      <c r="U14" s="10" t="s">
        <v>54</v>
      </c>
      <c r="V14" s="10" t="s">
        <v>55</v>
      </c>
      <c r="X14" s="10" t="s">
        <v>97</v>
      </c>
      <c r="AA14" s="10" t="s">
        <v>44</v>
      </c>
      <c r="AB14" s="10" t="s">
        <v>56</v>
      </c>
    </row>
  </sheetData>
  <autoFilter ref="A2:AE2" xr:uid="{6C163D2E-7FB3-42C9-BD06-D1F003AAB3B4}"/>
  <sortState xmlns:xlrd2="http://schemas.microsoft.com/office/spreadsheetml/2017/richdata2" ref="A3:AE15">
    <sortCondition ref="B3:B15"/>
    <sortCondition ref="H3:H15"/>
    <sortCondition ref="X3:X15"/>
  </sortState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DC874D-1890-4740-8E1A-3FDC8C7017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86A7E6C-EDF2-4B58-9116-B9D19F740FB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B5B7EE-5A4E-4977-8E30-2536895CABF3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MeasureExAnte</vt:lpstr>
      <vt:lpstr>ImplementationExAnte</vt:lpstr>
      <vt:lpstr>EnergyImpactExAnte</vt:lpstr>
      <vt:lpstr>CostExAnte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Ayad Al-Shaikh</dc:creator>
  <cp:keywords/>
  <dc:description/>
  <cp:lastModifiedBy>Rosillo, Adan</cp:lastModifiedBy>
  <cp:revision/>
  <dcterms:created xsi:type="dcterms:W3CDTF">2019-02-05T13:37:42Z</dcterms:created>
  <dcterms:modified xsi:type="dcterms:W3CDTF">2020-06-02T19:49:44Z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